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DieseArbeitsmappe" autoCompressPictures="0"/>
  <mc:AlternateContent xmlns:mc="http://schemas.openxmlformats.org/markup-compatibility/2006">
    <mc:Choice Requires="x15">
      <x15ac:absPath xmlns:x15ac="http://schemas.microsoft.com/office/spreadsheetml/2010/11/ac" url="https://gizonline-my.sharepoint.com/personal/ilia_meskhidze_giz_de/Documents/Eu4climate resilience/grant application files/"/>
    </mc:Choice>
  </mc:AlternateContent>
  <xr:revisionPtr revIDLastSave="0" documentId="8_{E2BE6C3A-3240-4CB9-9307-404A6D494899}" xr6:coauthVersionLast="47" xr6:coauthVersionMax="47" xr10:uidLastSave="{00000000-0000-0000-0000-000000000000}"/>
  <bookViews>
    <workbookView xWindow="-110" yWindow="-110" windowWidth="19420" windowHeight="11500" activeTab="1" xr2:uid="{00000000-000D-0000-FFFF-FFFF00000000}"/>
  </bookViews>
  <sheets>
    <sheet name="Key data" sheetId="7" r:id="rId1"/>
    <sheet name="Financing budget" sheetId="6" r:id="rId2"/>
    <sheet name="Forwarding of funds" sheetId="13" r:id="rId3"/>
    <sheet name="Example" sheetId="10" r:id="rId4"/>
  </sheets>
  <definedNames>
    <definedName name="_xlnm.Print_Area" localSheetId="3">Example!$A$1:$J$94</definedName>
    <definedName name="_xlnm.Print_Area" localSheetId="1">'Financing budget'!$A$1:$K$179</definedName>
    <definedName name="_xlnm.Print_Area" localSheetId="2">'Forwarding of funds'!$A$1:$J$152</definedName>
    <definedName name="_xlnm.Print_Area" localSheetId="0">'Key data'!$B$1:$G$23</definedName>
    <definedName name="_xlnm.Print_Titles" localSheetId="3">Example!$3:$3</definedName>
    <definedName name="_xlnm.Print_Titles" localSheetId="1">'Financing budget'!$4:$4</definedName>
    <definedName name="_xlnm.Print_Titles" localSheetId="2">'Forwarding of funds'!$3:$3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B167" i="6" l="1" a="1"/>
  <c r="B167" i="6" s="1"/>
  <c r="B166" i="6" a="1"/>
  <c r="B166" i="6" s="1"/>
  <c r="H155" i="6" l="1"/>
  <c r="D6" i="6" l="1"/>
  <c r="D44" i="6"/>
  <c r="B163" i="6" a="1"/>
  <c r="B163" i="6" s="1"/>
  <c r="B164" i="6" a="1"/>
  <c r="B164" i="6" s="1"/>
  <c r="I156" i="6" l="1"/>
  <c r="I126" i="13"/>
  <c r="I133" i="13"/>
  <c r="I128" i="13"/>
  <c r="I127" i="13"/>
  <c r="I122" i="13"/>
  <c r="B165" i="6" l="1" a="1"/>
  <c r="B165" i="6" s="1"/>
  <c r="B168" i="6" a="1"/>
  <c r="B168" i="6" s="1"/>
  <c r="B170" i="6" a="1"/>
  <c r="B170" i="6" s="1"/>
  <c r="B169" i="6" a="1"/>
  <c r="B169" i="6" s="1"/>
  <c r="H163" i="6" l="1" a="1"/>
  <c r="H163" i="6" s="1"/>
  <c r="J163" i="6" s="1"/>
  <c r="H164" i="6" a="1"/>
  <c r="H164" i="6" s="1"/>
  <c r="H170" i="6" l="1" a="1"/>
  <c r="H170" i="6" s="1"/>
  <c r="H169" i="6" a="1"/>
  <c r="H169" i="6" s="1"/>
  <c r="H168" i="6" a="1"/>
  <c r="H168" i="6" s="1"/>
  <c r="H167" i="6" a="1"/>
  <c r="H167" i="6" s="1"/>
  <c r="H166" i="6" a="1"/>
  <c r="H166" i="6" s="1"/>
  <c r="H165" i="6" a="1"/>
  <c r="H165" i="6" s="1"/>
  <c r="J1" i="13"/>
  <c r="I69" i="10" l="1"/>
  <c r="I118" i="6"/>
  <c r="I119" i="6"/>
  <c r="I120" i="6"/>
  <c r="I121" i="6"/>
  <c r="I122" i="6"/>
  <c r="I123" i="6"/>
  <c r="I124" i="6"/>
  <c r="I125" i="6"/>
  <c r="I126" i="6"/>
  <c r="I127" i="6"/>
  <c r="I128" i="6"/>
  <c r="I129" i="6"/>
  <c r="I130" i="6"/>
  <c r="I131" i="6"/>
  <c r="I132" i="6"/>
  <c r="I117" i="6"/>
  <c r="I101" i="6"/>
  <c r="I102" i="6"/>
  <c r="I103" i="6"/>
  <c r="I104" i="6"/>
  <c r="I105" i="6"/>
  <c r="I106" i="6"/>
  <c r="I107" i="6"/>
  <c r="I108" i="6"/>
  <c r="I109" i="6"/>
  <c r="I110" i="6"/>
  <c r="I111" i="6"/>
  <c r="I112" i="6"/>
  <c r="I113" i="6"/>
  <c r="I114" i="6"/>
  <c r="I115" i="6"/>
  <c r="I100" i="6"/>
  <c r="I65" i="10" l="1"/>
  <c r="I64" i="10" s="1"/>
  <c r="I49" i="10"/>
  <c r="I38" i="10"/>
  <c r="I124" i="13"/>
  <c r="I108" i="13" s="1"/>
  <c r="I109" i="13"/>
  <c r="I92" i="13"/>
  <c r="I91" i="13"/>
  <c r="I78" i="13"/>
  <c r="I79" i="13"/>
  <c r="I62" i="13"/>
  <c r="I44" i="13"/>
  <c r="I43" i="13" s="1"/>
  <c r="I6" i="13"/>
  <c r="I145" i="6"/>
  <c r="I134" i="6"/>
  <c r="D93" i="6"/>
  <c r="I92" i="6"/>
  <c r="I75" i="6"/>
  <c r="I45" i="6"/>
  <c r="I7" i="6"/>
  <c r="A2" i="6"/>
  <c r="I31" i="10"/>
  <c r="I12" i="10"/>
  <c r="J77" i="10"/>
  <c r="I66" i="10"/>
  <c r="I60" i="10"/>
  <c r="I131" i="13"/>
  <c r="D78" i="13"/>
  <c r="D43" i="13"/>
  <c r="I73" i="10"/>
  <c r="I74" i="10"/>
  <c r="I72" i="10"/>
  <c r="I71" i="10" s="1"/>
  <c r="I61" i="10"/>
  <c r="I62" i="10"/>
  <c r="I63" i="10"/>
  <c r="I57" i="10"/>
  <c r="I50" i="10"/>
  <c r="I51" i="10"/>
  <c r="I52" i="10"/>
  <c r="I53" i="10"/>
  <c r="I54" i="10"/>
  <c r="I55" i="10"/>
  <c r="I56" i="10"/>
  <c r="I58" i="10"/>
  <c r="I39" i="10"/>
  <c r="I40" i="10"/>
  <c r="I41" i="10"/>
  <c r="I42" i="10"/>
  <c r="I43" i="10"/>
  <c r="I44" i="10"/>
  <c r="I45" i="10"/>
  <c r="I46" i="10"/>
  <c r="I47" i="10"/>
  <c r="I13" i="10"/>
  <c r="I14" i="10"/>
  <c r="I15" i="10"/>
  <c r="I16" i="10"/>
  <c r="I17" i="10"/>
  <c r="I18" i="10"/>
  <c r="I19" i="10"/>
  <c r="I20" i="10"/>
  <c r="I21" i="10"/>
  <c r="I134" i="13"/>
  <c r="I132" i="13" s="1"/>
  <c r="I135" i="13"/>
  <c r="I136" i="13"/>
  <c r="I137" i="13"/>
  <c r="I138" i="13"/>
  <c r="I139" i="13"/>
  <c r="I130" i="13"/>
  <c r="I129" i="13"/>
  <c r="I110" i="13"/>
  <c r="I111" i="13"/>
  <c r="I112" i="13"/>
  <c r="I113" i="13"/>
  <c r="I114" i="13"/>
  <c r="I115" i="13"/>
  <c r="I116" i="13"/>
  <c r="I117" i="13"/>
  <c r="I118" i="13"/>
  <c r="I119" i="13"/>
  <c r="I120" i="13"/>
  <c r="I121" i="13"/>
  <c r="I123" i="13"/>
  <c r="I93" i="13"/>
  <c r="I94" i="13"/>
  <c r="I95" i="13"/>
  <c r="I96" i="13"/>
  <c r="I97" i="13"/>
  <c r="I98" i="13"/>
  <c r="I99" i="13"/>
  <c r="I100" i="13"/>
  <c r="I101" i="13"/>
  <c r="I102" i="13"/>
  <c r="I103" i="13"/>
  <c r="I104" i="13"/>
  <c r="I105" i="13"/>
  <c r="I106" i="13"/>
  <c r="I107" i="13"/>
  <c r="I90" i="13"/>
  <c r="I80" i="13"/>
  <c r="I81" i="13"/>
  <c r="I82" i="13"/>
  <c r="I83" i="13"/>
  <c r="I84" i="13"/>
  <c r="I85" i="13"/>
  <c r="I86" i="13"/>
  <c r="I87" i="13"/>
  <c r="I88" i="13"/>
  <c r="I89" i="13"/>
  <c r="I72" i="13"/>
  <c r="I73" i="13"/>
  <c r="I74" i="13"/>
  <c r="I75" i="13"/>
  <c r="I76" i="13"/>
  <c r="I77" i="13"/>
  <c r="I63" i="13"/>
  <c r="I64" i="13"/>
  <c r="I65" i="13"/>
  <c r="I66" i="13"/>
  <c r="I67" i="13"/>
  <c r="I68" i="13"/>
  <c r="I69" i="13"/>
  <c r="I70" i="13"/>
  <c r="I71" i="13"/>
  <c r="I45" i="13"/>
  <c r="I46" i="13"/>
  <c r="I47" i="13"/>
  <c r="I48" i="13"/>
  <c r="I49" i="13"/>
  <c r="I50" i="13"/>
  <c r="I51" i="13"/>
  <c r="I52" i="13"/>
  <c r="I53" i="13"/>
  <c r="I54" i="13"/>
  <c r="I55" i="13"/>
  <c r="I56" i="13"/>
  <c r="I57" i="13"/>
  <c r="I58" i="13"/>
  <c r="I59" i="13"/>
  <c r="I60" i="13"/>
  <c r="I17" i="13"/>
  <c r="J164" i="6"/>
  <c r="J165" i="6"/>
  <c r="J166" i="6"/>
  <c r="J167" i="6"/>
  <c r="J168" i="6"/>
  <c r="J169" i="6"/>
  <c r="J170" i="6"/>
  <c r="I157" i="6"/>
  <c r="I158" i="6"/>
  <c r="I159" i="6"/>
  <c r="I160" i="6"/>
  <c r="I146" i="6"/>
  <c r="I147" i="6"/>
  <c r="I148" i="6"/>
  <c r="I149" i="6"/>
  <c r="I135" i="6"/>
  <c r="I136" i="6"/>
  <c r="I137" i="6"/>
  <c r="I138" i="6"/>
  <c r="I139" i="6"/>
  <c r="I140" i="6"/>
  <c r="I141" i="6"/>
  <c r="I142" i="6"/>
  <c r="I143" i="6"/>
  <c r="I94" i="6"/>
  <c r="I76" i="6"/>
  <c r="I77" i="6"/>
  <c r="I78" i="6"/>
  <c r="I79" i="6"/>
  <c r="I80" i="6"/>
  <c r="I81" i="6"/>
  <c r="I82" i="6"/>
  <c r="I83" i="6"/>
  <c r="I84" i="6"/>
  <c r="I85" i="6"/>
  <c r="I86" i="6"/>
  <c r="I87" i="6"/>
  <c r="I88" i="6"/>
  <c r="I89" i="6"/>
  <c r="I90" i="6"/>
  <c r="I91" i="6"/>
  <c r="I46" i="6"/>
  <c r="I47" i="6"/>
  <c r="I48" i="6"/>
  <c r="I49" i="6"/>
  <c r="I50" i="6"/>
  <c r="I51" i="6"/>
  <c r="I52" i="6"/>
  <c r="I53" i="6"/>
  <c r="I54" i="6"/>
  <c r="I55" i="6"/>
  <c r="I56" i="6"/>
  <c r="I57" i="6"/>
  <c r="I58" i="6"/>
  <c r="I59" i="6"/>
  <c r="I60" i="6"/>
  <c r="I61" i="6"/>
  <c r="I62" i="6"/>
  <c r="I63" i="6"/>
  <c r="I64" i="6"/>
  <c r="I65" i="6"/>
  <c r="I66" i="6"/>
  <c r="I67" i="6"/>
  <c r="I68" i="6"/>
  <c r="I69" i="6"/>
  <c r="I70" i="6"/>
  <c r="I71" i="6"/>
  <c r="I72" i="6"/>
  <c r="I73" i="6"/>
  <c r="I43" i="6"/>
  <c r="I8" i="6"/>
  <c r="A2" i="13"/>
  <c r="I95" i="6"/>
  <c r="I96" i="6"/>
  <c r="I97" i="6"/>
  <c r="I98" i="6"/>
  <c r="I33" i="10"/>
  <c r="I34" i="10"/>
  <c r="I35" i="10"/>
  <c r="I36" i="10"/>
  <c r="I32" i="10"/>
  <c r="I24" i="10"/>
  <c r="I25" i="10"/>
  <c r="I26" i="10"/>
  <c r="I27" i="10"/>
  <c r="I28" i="10"/>
  <c r="I29" i="10"/>
  <c r="I23" i="10"/>
  <c r="I144" i="6" l="1"/>
  <c r="I44" i="6"/>
  <c r="I133" i="6"/>
  <c r="I93" i="6"/>
  <c r="I125" i="13"/>
  <c r="J162" i="6"/>
  <c r="I37" i="10"/>
  <c r="I22" i="10"/>
  <c r="I30" i="10"/>
  <c r="I48" i="10"/>
  <c r="I61" i="13"/>
  <c r="I74" i="6"/>
  <c r="I116" i="6" l="1"/>
  <c r="I99" i="6"/>
  <c r="I30" i="13" l="1"/>
  <c r="I29" i="13"/>
  <c r="I28" i="13"/>
  <c r="I27" i="13"/>
  <c r="I26" i="13"/>
  <c r="I25" i="13"/>
  <c r="I24" i="13"/>
  <c r="I23" i="13"/>
  <c r="I22" i="13"/>
  <c r="I21" i="13"/>
  <c r="I20" i="13"/>
  <c r="I31" i="13"/>
  <c r="I19" i="13"/>
  <c r="I18" i="13"/>
  <c r="I16" i="13"/>
  <c r="I15" i="13"/>
  <c r="I14" i="13"/>
  <c r="I13" i="13"/>
  <c r="I12" i="13"/>
  <c r="I11" i="13"/>
  <c r="I10" i="13"/>
  <c r="I36" i="6"/>
  <c r="I31" i="6"/>
  <c r="I30" i="6"/>
  <c r="I29" i="6"/>
  <c r="I28" i="6"/>
  <c r="I27" i="6"/>
  <c r="I26" i="6"/>
  <c r="I25" i="6"/>
  <c r="I24" i="6"/>
  <c r="I23" i="6"/>
  <c r="I22" i="6"/>
  <c r="I21" i="6"/>
  <c r="I20" i="6"/>
  <c r="I19" i="6"/>
  <c r="I18" i="6"/>
  <c r="I17" i="6"/>
  <c r="I16" i="6"/>
  <c r="I15" i="6"/>
  <c r="D5" i="13" l="1"/>
  <c r="B4" i="13"/>
  <c r="D152" i="6"/>
  <c r="L5" i="6" l="1"/>
  <c r="A1" i="6" s="1"/>
  <c r="L4" i="13"/>
  <c r="L3" i="13" s="1"/>
  <c r="D74" i="6"/>
  <c r="I4" i="13"/>
  <c r="D141" i="13"/>
  <c r="D151" i="6"/>
  <c r="D132" i="13"/>
  <c r="D144" i="6"/>
  <c r="D125" i="13"/>
  <c r="D133" i="6"/>
  <c r="D108" i="13"/>
  <c r="D116" i="6"/>
  <c r="D91" i="13"/>
  <c r="D99" i="6"/>
  <c r="D61" i="13"/>
  <c r="D162" i="6"/>
  <c r="D154" i="6"/>
  <c r="L6" i="6" l="1"/>
  <c r="L4" i="6"/>
  <c r="F5" i="7"/>
  <c r="L5" i="13" l="1"/>
  <c r="J1" i="10" l="1"/>
  <c r="I7" i="13"/>
  <c r="I8" i="13"/>
  <c r="I9" i="13"/>
  <c r="I32" i="13"/>
  <c r="I33" i="13"/>
  <c r="I34" i="13"/>
  <c r="I35" i="13"/>
  <c r="I36" i="13"/>
  <c r="I37" i="13"/>
  <c r="I38" i="13"/>
  <c r="I39" i="13"/>
  <c r="I40" i="13"/>
  <c r="I41" i="13"/>
  <c r="I42" i="13"/>
  <c r="I9" i="6"/>
  <c r="I10" i="6"/>
  <c r="I11" i="6"/>
  <c r="I12" i="6"/>
  <c r="I13" i="6"/>
  <c r="I14" i="6"/>
  <c r="I32" i="6"/>
  <c r="I33" i="6"/>
  <c r="I34" i="6"/>
  <c r="I35" i="6"/>
  <c r="I37" i="6"/>
  <c r="I38" i="6"/>
  <c r="I39" i="6"/>
  <c r="I40" i="6"/>
  <c r="I41" i="6"/>
  <c r="I42" i="6"/>
  <c r="I5" i="13" l="1"/>
  <c r="I140" i="13" s="1"/>
  <c r="I6" i="6"/>
  <c r="I150" i="6" s="1"/>
  <c r="J78" i="10"/>
  <c r="J76" i="10" s="1"/>
  <c r="I10" i="10"/>
  <c r="I9" i="10"/>
  <c r="I8" i="10"/>
  <c r="I7" i="10"/>
  <c r="I6" i="10"/>
  <c r="I5" i="10" l="1"/>
  <c r="I59" i="10"/>
  <c r="I11" i="10"/>
  <c r="I67" i="10" s="1"/>
  <c r="H12" i="7"/>
  <c r="H11" i="7"/>
  <c r="J1" i="6"/>
  <c r="H9" i="7"/>
  <c r="H8" i="7"/>
  <c r="H6" i="7"/>
  <c r="H5" i="7"/>
  <c r="H142" i="13" l="1"/>
  <c r="I142" i="13" s="1"/>
  <c r="I141" i="13" l="1"/>
  <c r="H3" i="7"/>
  <c r="I143" i="13" l="1"/>
  <c r="I144" i="13" s="1"/>
  <c r="H152" i="6"/>
  <c r="I152" i="6" s="1"/>
  <c r="I151" i="6" s="1"/>
  <c r="I153" i="6" s="1"/>
  <c r="I155" i="6" l="1"/>
  <c r="I154" i="6" s="1"/>
  <c r="I161" i="6" s="1"/>
  <c r="I171" i="6" s="1"/>
  <c r="H69" i="10"/>
  <c r="I68" i="10" l="1"/>
  <c r="I70" i="10" s="1"/>
  <c r="I75" i="10" s="1"/>
  <c r="K169" i="6"/>
  <c r="K163" i="6"/>
  <c r="K167" i="6"/>
  <c r="K166" i="6"/>
  <c r="K165" i="6"/>
  <c r="K170" i="6"/>
  <c r="K164" i="6"/>
  <c r="K168" i="6"/>
  <c r="I81" i="10" l="1"/>
  <c r="J75" i="10"/>
  <c r="K78" i="10"/>
  <c r="K161" i="6"/>
  <c r="K171" i="6" s="1"/>
  <c r="K77" i="10" l="1"/>
  <c r="K75" i="10"/>
  <c r="K81" i="10"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<sst xmlns="http://schemas.openxmlformats.org/spreadsheetml/2006/main" count="782" uniqueCount="157">
  <si>
    <t>Key data</t>
  </si>
  <si>
    <t>Is this the first budget 
or is an existing contract being modified?</t>
  </si>
  <si>
    <t>Only select for modifications to a contract</t>
  </si>
  <si>
    <t>Project title</t>
  </si>
  <si>
    <t>Agreement number</t>
  </si>
  <si>
    <t>Do you require administration costs?</t>
  </si>
  <si>
    <t xml:space="preserve">Please enter the administration costs as a percentage </t>
  </si>
  <si>
    <t>Are you providing a (financial) contribution of your own?</t>
  </si>
  <si>
    <t>Amount in EUR</t>
  </si>
  <si>
    <t>How many donors will be co-financing the project (in addition to GIZ)?</t>
  </si>
  <si>
    <t>Name of the provider of third-party funding</t>
  </si>
  <si>
    <t>Amount of third-party funding in EUR</t>
  </si>
  <si>
    <t xml:space="preserve">Will funds be forwarded to third-party recipients? (Please note, this does not relate to services) </t>
  </si>
  <si>
    <t xml:space="preserve">This refers to third-party recipients that independently implement part of the recipient's project. A separate budget must be submitted and a commercial and legal eligibility check carried out by the GIZ project (needed criteria: legal entity and public-benefit nature). </t>
  </si>
  <si>
    <t>A separate internal GIZ approval process is needed.</t>
  </si>
  <si>
    <t>Will materials and equipment worth more than EUR 1,000,000 be procured or is more than 50% of the contract value earmarked for the procurement of materials and equipment for a contract worth at least EUR 400,000?</t>
  </si>
  <si>
    <t xml:space="preserve">Are construction measures being financed?  </t>
  </si>
  <si>
    <r>
      <t xml:space="preserve">Are tooltips to be displayed in the budget? 
</t>
    </r>
    <r>
      <rPr>
        <sz val="9"/>
        <color rgb="FF000000"/>
        <rFont val="Arial"/>
        <family val="2"/>
      </rPr>
      <t>‘Yes’ recommended for filling out the form
‘No’ recommended for a better overview</t>
    </r>
  </si>
  <si>
    <t>Date of preparation of the budget:</t>
  </si>
  <si>
    <t>no change</t>
  </si>
  <si>
    <r>
      <t xml:space="preserve">Instructions:
</t>
    </r>
    <r>
      <rPr>
        <sz val="11"/>
        <color rgb="FF000000"/>
        <rFont val="Arial"/>
        <family val="2"/>
      </rPr>
      <t>Please fill out the key data sheet before proceeding to the 'Financing budget’ tab.
On this ‘Financing budget’ tab, please only enter information in the blue cells. All other cells will be calculated automatically.</t>
    </r>
  </si>
  <si>
    <t>change</t>
  </si>
  <si>
    <t>Description</t>
  </si>
  <si>
    <t>Code</t>
  </si>
  <si>
    <t xml:space="preserve">Quantity </t>
  </si>
  <si>
    <t>Quantity</t>
  </si>
  <si>
    <r>
      <rPr>
        <b/>
        <sz val="14"/>
        <rFont val="Arial"/>
        <family val="2"/>
      </rPr>
      <t xml:space="preserve">Eligible for support up to  
</t>
    </r>
    <r>
      <rPr>
        <b/>
        <sz val="11"/>
        <color rgb="FF000000"/>
        <rFont val="Arial"/>
        <family val="2"/>
      </rPr>
      <t xml:space="preserve">in EUR 
</t>
    </r>
    <r>
      <rPr>
        <b/>
        <sz val="14"/>
        <color rgb="FF000000"/>
        <rFont val="Arial"/>
        <family val="2"/>
      </rPr>
      <t>(price per unit)</t>
    </r>
    <r>
      <rPr>
        <b/>
        <sz val="14"/>
        <color rgb="FF000000"/>
        <rFont val="Arial"/>
        <family val="2"/>
      </rPr>
      <t xml:space="preserve"> </t>
    </r>
  </si>
  <si>
    <r>
      <t xml:space="preserve">Total 
GIZ funding
</t>
    </r>
    <r>
      <rPr>
        <b/>
        <sz val="11"/>
        <color rgb="FF000000"/>
        <rFont val="Arial"/>
        <family val="2"/>
      </rPr>
      <t>in EUR (up to)</t>
    </r>
  </si>
  <si>
    <r>
      <t xml:space="preserve">Own contributions / third-party financing
</t>
    </r>
    <r>
      <rPr>
        <b/>
        <sz val="11"/>
        <color rgb="FF000000"/>
        <rFont val="Arial"/>
        <family val="2"/>
      </rPr>
      <t xml:space="preserve">in EUR (up to) </t>
    </r>
  </si>
  <si>
    <r>
      <rPr>
        <b/>
        <sz val="11"/>
        <color rgb="FF000000"/>
        <rFont val="Arial"/>
        <family val="2"/>
      </rPr>
      <t xml:space="preserve">General information: </t>
    </r>
    <r>
      <rPr>
        <sz val="11"/>
        <color rgb="FF000000"/>
        <rFont val="Arial"/>
        <family val="2"/>
      </rPr>
      <t xml:space="preserve">
This budget format is used as a basis for settlement. You may create additional files with more detailed information for your own internal use.
All items listed in the budget must be included in the project description to ensure that the project reference is clear. 
The table contains formulas that must be retained.  
Please keep the two-decimal-place format. 
We advise rounding up units to the nearest full unit. Costs are agreed at a value of ‘up to’. </t>
    </r>
  </si>
  <si>
    <t>person</t>
  </si>
  <si>
    <t>months</t>
  </si>
  <si>
    <t>No change</t>
  </si>
  <si>
    <t>External services (type/content of service)</t>
  </si>
  <si>
    <t>Contract/Contracts</t>
  </si>
  <si>
    <t>Transportation / travel costs</t>
  </si>
  <si>
    <t>CO2-Compensation for flights</t>
  </si>
  <si>
    <t>Compensation</t>
  </si>
  <si>
    <t>Procurement of materials and equipment</t>
  </si>
  <si>
    <t>Other costs / consumables</t>
  </si>
  <si>
    <t>XXX (Settled against ...)</t>
  </si>
  <si>
    <t>Fair-Shared Costs</t>
  </si>
  <si>
    <t>Subtotal – direct costs</t>
  </si>
  <si>
    <t>Administration costs</t>
  </si>
  <si>
    <t>Administration costs  (on budget lines 1 - X)</t>
  </si>
  <si>
    <t>Subtotal – Funding by GIZ (up to – upon provision of evidence)*
(direct costs + administration costs)</t>
  </si>
  <si>
    <t>Forwarding of funds to third-party recipients – a detailed budget must be provided –</t>
  </si>
  <si>
    <t xml:space="preserve">XYZ (name of the third-party recipient) </t>
  </si>
  <si>
    <t>Forwarding of funds</t>
  </si>
  <si>
    <t xml:space="preserve">Funds in % </t>
  </si>
  <si>
    <t>GIZ funding (up to – upon provision of evidence)*</t>
  </si>
  <si>
    <t>Own Contributions / third-party financing</t>
  </si>
  <si>
    <t xml:space="preserve">Contribution </t>
  </si>
  <si>
    <t>Total funding</t>
  </si>
  <si>
    <t>*All budget lines (with the exception of administration costs) are settled upon provision of evidence.</t>
  </si>
  <si>
    <t>Please note: In cases where GIZ funding is to be provided for the award of contracts for external services and/or materials and equipment and/or goods, the relevant procurement guidelines must be observed in accordance with the contractual provisions.</t>
  </si>
  <si>
    <t xml:space="preserve">Profits of the recipient will not be financed. </t>
  </si>
  <si>
    <t>For contract supplements: Please adjust the budget based on the most recently agreed budget and highlight any changes in a different colour. GIZ cannot bear costs that arise as a result of currency fluctuations.</t>
  </si>
  <si>
    <t xml:space="preserve">Name of the third-party recipient: </t>
  </si>
  <si>
    <r>
      <rPr>
        <b/>
        <sz val="14"/>
        <rFont val="Arial"/>
        <family val="2"/>
      </rPr>
      <t xml:space="preserve">Total 
GIZ funding
</t>
    </r>
    <r>
      <rPr>
        <b/>
        <sz val="11"/>
        <color rgb="FF000000"/>
        <rFont val="Arial"/>
        <family val="2"/>
      </rPr>
      <t>in EUR (up to)</t>
    </r>
  </si>
  <si>
    <t>4</t>
  </si>
  <si>
    <t>CO2-compensation for flights</t>
  </si>
  <si>
    <t>compensation</t>
  </si>
  <si>
    <t>Administration costs (on budget lines 1-X)</t>
  </si>
  <si>
    <t>Subtotal – GIZ funding (up to – upon provision of evidence)*
(direct costs + administration costs)</t>
  </si>
  <si>
    <t>Profits of the third-party recipient will not be financed.</t>
  </si>
  <si>
    <r>
      <t xml:space="preserve">Instructions:
</t>
    </r>
    <r>
      <rPr>
        <sz val="11"/>
        <color rgb="FF000000"/>
        <rFont val="Arial"/>
        <family val="2"/>
      </rPr>
      <t xml:space="preserve">This is merely intended to provide guidance in filling out the ‘Financing budget’ tab. </t>
    </r>
  </si>
  <si>
    <r>
      <rPr>
        <b/>
        <sz val="14"/>
        <rFont val="Arial"/>
        <family val="2"/>
      </rPr>
      <t xml:space="preserve">Total 
GIZ contribution
</t>
    </r>
    <r>
      <rPr>
        <b/>
        <sz val="11"/>
        <color rgb="FF000000"/>
        <rFont val="Arial"/>
        <family val="2"/>
      </rPr>
      <t>in EUR (up to)</t>
    </r>
  </si>
  <si>
    <t>Note: Blue fields to be filled in by the recipient</t>
  </si>
  <si>
    <t>Note: calculated automatically</t>
  </si>
  <si>
    <t>Notes on filling out the table</t>
  </si>
  <si>
    <t/>
  </si>
  <si>
    <t>Project manager</t>
  </si>
  <si>
    <t xml:space="preserve">Financial manager </t>
  </si>
  <si>
    <t xml:space="preserve">Severance payments / statutory accruals </t>
  </si>
  <si>
    <t xml:space="preserve">External services (type/content of service)
</t>
  </si>
  <si>
    <t>Moderation services</t>
  </si>
  <si>
    <t>Catering and room rental</t>
  </si>
  <si>
    <t>Solar technology expert</t>
  </si>
  <si>
    <t>Expert for…</t>
  </si>
  <si>
    <t>External workers (not in an employment relationship with recipient that is subject to social insurance contributions)</t>
  </si>
  <si>
    <t>Consultancy assignments</t>
  </si>
  <si>
    <t>External companies, e.g. for bus transport</t>
  </si>
  <si>
    <t>International flights</t>
  </si>
  <si>
    <t>Flight</t>
  </si>
  <si>
    <t>Domestic flights</t>
  </si>
  <si>
    <t>International travel costs (per-diem/overnight accommodation allowance, means of transport, visa, required vaccinations)</t>
  </si>
  <si>
    <t>Unit</t>
  </si>
  <si>
    <t>Domestic travel costs (per-diem/overnight accommodation allowance, means of transport)</t>
  </si>
  <si>
    <t>Transportation costs for goods</t>
  </si>
  <si>
    <t>Travel costs for workshop participants</t>
  </si>
  <si>
    <t>CO2 emissions caused by flights can - if avoidance and reduction is not possible - be compensated. The requirement is that these flights are settled in the "Transportation / travel costs" budget line. Evidence of the flight compensation costs are vouchers from the compensation provider, which must show the following information: Flight route (start and destination), date, booking class and the calculated amount of CO2. If this information is not stated on the compensation provider's vouchers, the information on the flight route (start, destination, date, booking class) and the calculated amount of CO2 must be added by the recipient.</t>
  </si>
  <si>
    <t>IT equipment (laptops, printers, overhead projectors, accessories)</t>
  </si>
  <si>
    <t>Procurement</t>
  </si>
  <si>
    <t>Photographic equipment (camera and accessories)</t>
  </si>
  <si>
    <t>XY machine (specify the machine – not a particular company or model)</t>
  </si>
  <si>
    <t>Furniture (desks, chairs, cupboards)</t>
  </si>
  <si>
    <t>Vehicles, specify type:  e.g. electric car, armoured SUV, electric scooter</t>
  </si>
  <si>
    <t>Mobile phones</t>
  </si>
  <si>
    <t>Office materials (printer paper, ink cartridges, stationery)</t>
  </si>
  <si>
    <t>IT software, licenses</t>
  </si>
  <si>
    <t>Packaging material for xxx</t>
  </si>
  <si>
    <t>Laboratory equipment and materials</t>
  </si>
  <si>
    <t>Hygiene products</t>
  </si>
  <si>
    <t>Tools</t>
  </si>
  <si>
    <t>Water</t>
  </si>
  <si>
    <t>Flyers/advertising materials</t>
  </si>
  <si>
    <t>Phone costs, phone cards, etc</t>
  </si>
  <si>
    <t>in kind contributions to third-party beneficiares (evidence in  form of procurement vouchers and handover records)</t>
  </si>
  <si>
    <t xml:space="preserve">Please take note of the information provided in the budget line. The provision of evidence must be agreed and indicated in the budget. The selection criteria are to be explained in the project description. 
NB: In this context, the term ‘third-party beneficiaries’ refers solely to individuals/entities that benefit from the recipient’s project. This includes start-up funding, funding for initiatives, cash-for-work, funding competitions, grants, etc. Arrangements on the provision of evidence must be agreed. You will need to contact the Contract Management Section for advice on specific details. </t>
  </si>
  <si>
    <t>Cash-for-work (settled against provision of lists of paticipants, confirmation of receipt by signature or fingerprint; selection process is described in the project description)</t>
  </si>
  <si>
    <t>People</t>
  </si>
  <si>
    <t>Start-up financing (settlement is based on proof of actual use by the third-party beneficiary); Art.5.2 of the contract applies</t>
  </si>
  <si>
    <t>Start-ups</t>
  </si>
  <si>
    <t>direct fair-shared costs (6.42% of the direct costs of budget lines 1-6, based on the recipient fair-shared cost model)</t>
  </si>
  <si>
    <t xml:space="preserve">Forwarding of funds to third-party recipients – a detailed budget must be provided </t>
  </si>
  <si>
    <t>These are third-party recipients (co-implementation partners) that independently implement part of the project. A separate budget must be submitted and a commercial and legal eligibility check must be carried out.</t>
  </si>
  <si>
    <t>OPQ</t>
  </si>
  <si>
    <t>XYZ (name of the third-party recipient)</t>
  </si>
  <si>
    <t>Funds in %</t>
  </si>
  <si>
    <t>Own Contributions/third-party financing</t>
  </si>
  <si>
    <t xml:space="preserve">Only enter the overall value of own contibutions/the third-party financing. Include a brief outline of the proportional financing in the project description. </t>
  </si>
  <si>
    <t>ABC (own contribution)</t>
  </si>
  <si>
    <t>DEF (third-party financing)</t>
  </si>
  <si>
    <t>Total financing</t>
  </si>
  <si>
    <t>Profits of the recipient will not be financed.</t>
  </si>
  <si>
    <t>Self-prepared vouchers for the use of the  beneficiary's (third- party's) internal facilities and spaces may be submitted, provided that it is confirmed that
a) it involves reallocation of the beneficiary's (third-party's) costs within its own organization; GIZ reserves the right to randomly verify the self-costs
b) the use of comparable facilities at market prices does not result in cost savings.</t>
  </si>
  <si>
    <t>For contract supplements: Please adjust the budget based on the most recently agreed budget and highlight any changes in a different colour. GIZ cannot cover any costs that arise as a result of currency fluctuations.</t>
  </si>
  <si>
    <t>Explain the re-allocation of budget funds in the request to modify a contract. A reason must be given particularly in cases where staff costs have increased.</t>
  </si>
  <si>
    <t xml:space="preserve">Name of the grant recipient: </t>
  </si>
  <si>
    <r>
      <t xml:space="preserve">Instructions for the grant </t>
    </r>
    <r>
      <rPr>
        <sz val="11"/>
        <rFont val="Arial"/>
        <family val="2"/>
      </rPr>
      <t>r</t>
    </r>
    <r>
      <rPr>
        <b/>
        <sz val="11"/>
        <rFont val="Arial"/>
        <family val="2"/>
      </rPr>
      <t xml:space="preserve">ecipient:
</t>
    </r>
    <r>
      <rPr>
        <sz val="11"/>
        <rFont val="Arial"/>
        <family val="2"/>
      </rPr>
      <t>Please start by entering the key data before proceeding to the ‘Financing budget” tab.
Please only enter information in the blue cells. All other cells will be calculated automatically.</t>
    </r>
  </si>
  <si>
    <t xml:space="preserve">Will medicines and/or pesticides and/or mineral fertilizers be procured?  </t>
  </si>
  <si>
    <t>A separate internal GIZ approval process is needed. 
Please note that construction measures under local Contribution Contracts are only approved by GIZ in rare exceptions.</t>
  </si>
  <si>
    <r>
      <t xml:space="preserve">Unit </t>
    </r>
    <r>
      <rPr>
        <b/>
        <sz val="11"/>
        <rFont val="Arial"/>
        <family val="2"/>
      </rPr>
      <t>(person)</t>
    </r>
  </si>
  <si>
    <r>
      <t xml:space="preserve">Unit </t>
    </r>
    <r>
      <rPr>
        <b/>
        <sz val="11"/>
        <rFont val="Arial"/>
        <family val="2"/>
      </rPr>
      <t>(e.g. month, contract, flight...)</t>
    </r>
  </si>
  <si>
    <r>
      <t>Unit (</t>
    </r>
    <r>
      <rPr>
        <b/>
        <sz val="11"/>
        <rFont val="Arial"/>
        <family val="2"/>
      </rPr>
      <t>person)</t>
    </r>
  </si>
  <si>
    <t>The column "Eligible for support up to" should always indicate the monthly gross employer salary. Please state in column D the percentage that GIZ should finance. Statutory employee-related costs incurred under the respective employment contract law may be taken into account. As a general rule, social contributions are eligible for funding, as are payments that have been agreed in an employment contract or under a collective bargaining agreement (with the exception of bonus and profit-sharing payments). Any ancillary costs that do not fall under this category must be discussed and agreed, reviewed and noted in the budget line before the contract is prepared. Contracts for ‘mini-jobs’ or for students on temporary work are to be allocated to staff costs, even if no social contributions are incurred in this context.                                                                                                                                                                                   If funding is to be provided for several people on a pro-rata basis (e.g. three people working 75%), please increase the number of months as required and enter the number of people in the budget line description.</t>
  </si>
  <si>
    <t>Enter the function title; no contract details (e.g. working hours); only state the planned value (the relevant guidelines governing contracts awards must be observed!); one budget line should be used for each service type; (all costs such as training, business trips incurred as part of service delivery under a service contract are displayed in one budget line).                                                                                                                                                                                                              Events: Services provided by the same provider should be displayed in one budget line. (e.g.: if a hotel provides both catering and the venue, these costs belong in a single budget line; if another hotel is booked for accommodation, then these costs belong in a separate line).
Any items for which the recipient receives income when running the event cannot be financed under the contract (e.g. rental for rooms on own premises). Funding can only be provided for costs for which evidence can actually be provided.</t>
  </si>
  <si>
    <t xml:space="preserve">Any procured goods that are included in a single invoice should be displayed in one budget line. For example, you can list IT equipment in one budget line. In this case, you should specify in brackets what goods are likely to be procured. You must provide additional details for medicines and pesticides and mineral fertilizers as their procurement is subject to approval.  </t>
  </si>
  <si>
    <t>The administration costs are normally covered by the recipient’s own contribution. GIZ can cover a small portion of such costs in cases where the recipient is unable to do so. The type and amount of the costs may have to be confirmed in advance by an auditor. The contract management section must be informed if the administration costs do not pertain to all budget lines.</t>
  </si>
  <si>
    <t>Administration costs  (on budget lines 1-8)</t>
  </si>
  <si>
    <t>Please note that indirect costs are classed as administration costs. Only direct costs can be budgeted as individual budget lines.
For rental costs, only direct costs, i.e. basic rent exclusive of ancillary costs, can be calculated. Include ancillary costs as indirect costs, i.e. as administration costs.                                                                      
Unlike procured goods, which are used over a long period of time, consumables are commodities that are used up, e.g. ink cartridges or printer paper.</t>
  </si>
  <si>
    <t>Select</t>
  </si>
  <si>
    <t xml:space="preserve">
The pro-rata financing of budget lines should be avoided and applied only to personnel costs and fair-shared costs, if applicable.
Costs that are incurred as part of the implementation of the project but are not financed by GIZ are calculated separately either as own contribution or, if applicable, as financial contribution of a third party.</t>
  </si>
  <si>
    <t xml:space="preserve">
The pro-rata financing of budget lines should be avoided and applied only to personnel costs and fair-shared costs, if applicable.
Costs that are incurred as part of the implementation of the project but are not financed by GIZ are calculated separately either as own contribution or, if applicable, as financial contribution of a third party.</t>
  </si>
  <si>
    <t>This budget line is only for organizations that operate with an allocation or apportionment of overhead costs in their accounting systems and can provide corresponding evidence, provided these costs are not assigned to administrative costs. The type of evidence required will be determined on an individual basis. A specific example is the percentage proof based on total costs and timesheets.</t>
  </si>
  <si>
    <t>Budget – Annex 1</t>
  </si>
  <si>
    <t>Budget- Annex 1</t>
  </si>
  <si>
    <t>First budget (no contract yet)</t>
  </si>
  <si>
    <r>
      <t xml:space="preserve">Funds for direct support of third-party beneficiaries
</t>
    </r>
    <r>
      <rPr>
        <i/>
        <sz val="11"/>
        <rFont val="Arial"/>
        <family val="2"/>
      </rPr>
      <t>(Note: This budget line refers solely to financial contributions to third-party beneficiaries. These contributions should not be used for the purchase of medicines, pesticides and/or mineral fertilizers. The selection process for the third-party beneficiaries has to be described in the project description. Provision of evidence: see sub-budget line.)</t>
    </r>
  </si>
  <si>
    <r>
      <t xml:space="preserve">Funds for direct support of third-party beneficiaries
</t>
    </r>
    <r>
      <rPr>
        <i/>
        <sz val="12"/>
        <rFont val="Arial"/>
        <family val="2"/>
      </rPr>
      <t>(Note: This budget line refers solely to financial contributions to third-party beneficiaries. These contributions should not be used for the purchase of medicines, pesticides and/or mineral fertilizers. The selection process for the third-party beneficiaries has to be described in the project description. Provision of evidence: see sub-budget line.)</t>
    </r>
  </si>
  <si>
    <t>Travel costs usually include all types of transportation (e.g. fuel, vehicle hire, flight costs, bus transfer, mileage lumpsums (if budgeted), accommodation, per-diem allowances and visa charges). Costs are settled based on invoices and/or appropriate evidence for per-diems (e.g. allowances sheets signed by the participants).
Please do not enter the number of flights - any deviations must be covered by a contract supplement, and the number of flights will be checked should an audit be carried out.</t>
  </si>
  <si>
    <t>yes</t>
  </si>
  <si>
    <r>
      <t xml:space="preserve">Staff
</t>
    </r>
    <r>
      <rPr>
        <i/>
        <sz val="11"/>
        <rFont val="Arial"/>
        <family val="2"/>
      </rPr>
      <t xml:space="preserve">(Note: Only direct costs for staff (monthly gross costs for the employer) may be settled. Add-ons such as staff overheads that are calculated pro-rata for staff are not eligible for support. Please indicate job functions, no names of individual persons. Staff costs are:
a) Prime costs for employees of the Recipient (staff employed by your organization). The evidence for this budget line must be provided in the form of payslips or, in the case of pro rata working time for the financed project,  in the form of payslips and time sheets.
b) Costs for integrated consultants (self-employed or employed by a third party and seconded to the Recipient) and therefore not working on the basis of an employment contract with the Recipient, but who still work under the instructions/supervision of the Recipient, provided that this is legally permissible under the law applicable to the contract of the integrated consultant. For further requirements see Annex 3a: </t>
    </r>
    <r>
      <rPr>
        <b/>
        <i/>
        <u/>
        <sz val="11"/>
        <color rgb="FF0070C0"/>
        <rFont val="Arial"/>
        <family val="2"/>
      </rPr>
      <t>Requirements regarding budget and financial processing-giz.de</t>
    </r>
    <r>
      <rPr>
        <i/>
        <sz val="11"/>
        <rFont val="Arial"/>
        <family val="2"/>
      </rPr>
      <t xml:space="preserve"> </t>
    </r>
  </si>
  <si>
    <r>
      <t xml:space="preserve">Staff 
</t>
    </r>
    <r>
      <rPr>
        <i/>
        <sz val="11"/>
        <rFont val="Arial"/>
        <family val="2"/>
      </rPr>
      <t xml:space="preserve">(Note: Only direct costs for staff (monthly gross costs for the employer) may be settled. Add-ons such as staff overheads that are calculated pro-rata for staff are not eligible for support. Please indicate job functions, no names of individual persons. Staff costs are:
a) Prime costs for employees of the Recipient (staff employed by your organization). The evidence for this budget line must be provided in the form of payslips or, in the case of pro rata working time for the financed project,  in the form of payslips and time sheets.
b) Costs for integrated consultants (self-employed or employed by a third party and seconded to the Recipient) and therefore not working on the basis of an employment contract with the Recipient, but who still work under the instructions/supervision of the Recipient, provided that this is legally permissible under the law applicable to the contract of the integrated consultant. For further requirements see Annex 3a: </t>
    </r>
    <r>
      <rPr>
        <b/>
        <i/>
        <u/>
        <sz val="11"/>
        <color rgb="FF0070C0"/>
        <rFont val="Arial"/>
        <family val="2"/>
      </rPr>
      <t>Requirements regarding budget and financial processing-giz.de</t>
    </r>
    <r>
      <rPr>
        <i/>
        <sz val="11"/>
        <rFont val="Arial"/>
        <family val="2"/>
      </rPr>
      <t xml:space="preserve"> </t>
    </r>
  </si>
  <si>
    <r>
      <rPr>
        <b/>
        <i/>
        <sz val="12"/>
        <rFont val="Arial"/>
        <family val="2"/>
      </rPr>
      <t>Staff</t>
    </r>
    <r>
      <rPr>
        <i/>
        <sz val="12"/>
        <rFont val="Arial"/>
        <family val="2"/>
      </rPr>
      <t xml:space="preserve">
</t>
    </r>
    <r>
      <rPr>
        <i/>
        <sz val="11"/>
        <rFont val="Arial"/>
        <family val="2"/>
      </rPr>
      <t xml:space="preserve">(Note: Only direct costs for staff (monthly gross costs for the employer) may be settled. Add-ons such as staff overheads that are calculated pro-rata for staff are not eligible for support. Please indicate job functions, no names of individual persons. Staff costs are:
a) Prime costs for employees of the Recipient (staff employed by your organization). The evidence for this budget line must be provided in the form of payslips or, in the case of pro rata working time for the financed project,  in the form of payslips and time sheets.
b) Costs for integrated consultants (self-employed or employed by a third party and seconded to the Recipient) and therefore not working on the basis of an employment contract with the Recipient, but who still work under the instructions/supervision of the Recipient, provided that this is legally permissible under the law applicable to the contract of the integrated consultant. For further requirements see Annex 3a: </t>
    </r>
    <r>
      <rPr>
        <b/>
        <i/>
        <u/>
        <sz val="11"/>
        <color rgb="FF0070C0"/>
        <rFont val="Arial"/>
        <family val="2"/>
      </rPr>
      <t>Requirements regarding budget and financial processing-giz.de</t>
    </r>
    <r>
      <rPr>
        <i/>
        <sz val="11"/>
        <rFont val="Arial"/>
        <family val="2"/>
      </rPr>
      <t xml:space="preserve"> </t>
    </r>
  </si>
  <si>
    <t>2024-09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</si>
</sst>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164" formatCode="#,##0.00\ &quot;€&quot;;\-#,##0.00\ &quot;€&quot;"/>
    <numFmt numFmtId="165" formatCode="#,##0.00\ &quot;€&quot;;[Red]\-#,##0.00\ &quot;€&quot;"/>
    <numFmt numFmtId="166" formatCode="_-* #,##0.00\ &quot;€&quot;_-;\-* #,##0.00\ &quot;€&quot;_-;_-* &quot;-&quot;??\ &quot;€&quot;_-;_-@_-"/>
    <numFmt numFmtId="167" formatCode="_-* #,##0.00_р_._-;\-* #,##0.00_р_._-;_-* &quot;-&quot;??_р_._-;_-@_-"/>
    <numFmt numFmtId="168" formatCode="#,##0.00_€"/>
    <numFmt numFmtId="169" formatCode="#,##0.00\ &quot;€&quot;"/>
    <numFmt numFmtId="170" formatCode="#,##0.00\ _€"/>
    <numFmt numFmtId="171" formatCode="_-* #,##0.00\ [$€-407]_-;\-* #,##0.00\ [$€-407]_-;_-* &quot;-&quot;??\ [$€-407]_-;_-@_-"/>
  </numFmts>
  <fonts count="53">
    <font>
      <sz val="10"/>
      <name val="Arial Cyr"/>
    </font>
    <font>
      <sz val="10"/>
      <name val="Arial Cyr"/>
    </font>
    <font>
      <sz val="10"/>
      <name val="Arial"/>
      <family val="2"/>
    </font>
    <font>
      <i/>
      <sz val="11"/>
      <color indexed="8"/>
      <name val="Arial"/>
      <family val="2"/>
    </font>
    <font>
      <b/>
      <i/>
      <sz val="11"/>
      <color indexed="8"/>
      <name val="Arial"/>
      <family val="2"/>
    </font>
    <font>
      <b/>
      <i/>
      <sz val="14"/>
      <color indexed="8"/>
      <name val="Arial"/>
      <family val="2"/>
    </font>
    <font>
      <b/>
      <sz val="14"/>
      <color indexed="8"/>
      <name val="Arial"/>
      <family val="2"/>
    </font>
    <font>
      <sz val="8"/>
      <name val="Verdana"/>
      <family val="2"/>
    </font>
    <font>
      <b/>
      <sz val="12"/>
      <name val="Arial"/>
      <family val="2"/>
    </font>
    <font>
      <b/>
      <sz val="14"/>
      <name val="Arial"/>
      <family val="2"/>
    </font>
    <font>
      <b/>
      <sz val="11"/>
      <name val="Arial"/>
      <family val="2"/>
    </font>
    <font>
      <sz val="14"/>
      <name val="Arial"/>
      <family val="2"/>
    </font>
    <font>
      <b/>
      <sz val="10"/>
      <color indexed="8"/>
      <name val="Arial"/>
      <family val="2"/>
    </font>
    <font>
      <sz val="10"/>
      <color indexed="8"/>
      <name val="Arial"/>
      <family val="2"/>
    </font>
    <font>
      <sz val="12"/>
      <name val="Arial"/>
      <family val="2"/>
    </font>
    <font>
      <sz val="11"/>
      <name val="Arial"/>
      <family val="2"/>
    </font>
    <font>
      <b/>
      <sz val="12"/>
      <color indexed="8"/>
      <name val="Arial"/>
      <family val="2"/>
    </font>
    <font>
      <b/>
      <i/>
      <sz val="12"/>
      <color indexed="8"/>
      <name val="Arial"/>
      <family val="2"/>
    </font>
    <font>
      <sz val="10"/>
      <color theme="1"/>
      <name val="Arial"/>
      <family val="2"/>
    </font>
    <font>
      <sz val="10"/>
      <name val="Arial Cyr"/>
      <charset val="204"/>
    </font>
    <font>
      <b/>
      <sz val="14"/>
      <name val="Arial Cyr"/>
      <charset val="204"/>
    </font>
    <font>
      <sz val="8"/>
      <color indexed="8"/>
      <name val="Arial"/>
      <family val="2"/>
    </font>
    <font>
      <sz val="10"/>
      <color rgb="FFFFFFFF"/>
      <name val="Arial"/>
      <family val="2"/>
    </font>
    <font>
      <sz val="11"/>
      <name val="Arial Cyr"/>
    </font>
    <font>
      <sz val="14"/>
      <color rgb="FFFFFFFF"/>
      <name val="Arial"/>
      <family val="2"/>
    </font>
    <font>
      <b/>
      <sz val="16"/>
      <color rgb="FF000000"/>
      <name val="Arial"/>
      <family val="2"/>
    </font>
    <font>
      <sz val="11"/>
      <color rgb="FFFF0000"/>
      <name val="Arial"/>
      <family val="2"/>
    </font>
    <font>
      <b/>
      <i/>
      <sz val="12"/>
      <name val="Arial"/>
      <family val="2"/>
    </font>
    <font>
      <b/>
      <sz val="10"/>
      <name val="Arial"/>
      <family val="2"/>
    </font>
    <font>
      <b/>
      <i/>
      <sz val="15"/>
      <color indexed="8"/>
      <name val="Arial"/>
      <family val="2"/>
    </font>
    <font>
      <sz val="15"/>
      <color indexed="8"/>
      <name val="Arial"/>
      <family val="2"/>
    </font>
    <font>
      <b/>
      <sz val="14"/>
      <color rgb="FF000000"/>
      <name val="Arial"/>
      <family val="2"/>
    </font>
    <font>
      <b/>
      <sz val="16"/>
      <name val="Arial"/>
      <family val="2"/>
    </font>
    <font>
      <sz val="11"/>
      <color rgb="FF000000"/>
      <name val="Arial"/>
      <family val="2"/>
    </font>
    <font>
      <b/>
      <sz val="11"/>
      <color rgb="FF000000"/>
      <name val="Arial"/>
      <family val="2"/>
    </font>
    <font>
      <b/>
      <i/>
      <sz val="11"/>
      <name val="Arial"/>
      <family val="2"/>
    </font>
    <font>
      <sz val="9"/>
      <color rgb="FF000000"/>
      <name val="Arial"/>
      <family val="2"/>
    </font>
    <font>
      <sz val="10"/>
      <color theme="0" tint="-4.9989318521683403E-2"/>
      <name val="Arial"/>
      <family val="2"/>
    </font>
    <font>
      <b/>
      <i/>
      <sz val="10"/>
      <color indexed="8"/>
      <name val="Arial"/>
      <family val="2"/>
    </font>
    <font>
      <sz val="12"/>
      <color indexed="8"/>
      <name val="Arial"/>
      <family val="2"/>
    </font>
    <font>
      <sz val="12"/>
      <color theme="1"/>
      <name val="Arial"/>
      <family val="2"/>
    </font>
    <font>
      <sz val="12"/>
      <name val="Arial Cyr"/>
      <charset val="204"/>
    </font>
    <font>
      <b/>
      <sz val="12"/>
      <name val="Arial Cyr"/>
    </font>
    <font>
      <b/>
      <sz val="12"/>
      <color rgb="FF000000"/>
      <name val="Arial"/>
      <family val="2"/>
    </font>
    <font>
      <sz val="12"/>
      <name val="Segoe UI"/>
      <family val="2"/>
    </font>
    <font>
      <i/>
      <sz val="11"/>
      <name val="Arial"/>
      <family val="2"/>
    </font>
    <font>
      <sz val="12"/>
      <color rgb="FFFFFFFF"/>
      <name val="Arial"/>
      <family val="2"/>
    </font>
    <font>
      <sz val="10"/>
      <color rgb="FFFF0000"/>
      <name val="Arial"/>
      <family val="2"/>
    </font>
    <font>
      <b/>
      <sz val="12"/>
      <color rgb="FFFF0000"/>
      <name val="Arial"/>
      <family val="2"/>
    </font>
    <font>
      <sz val="8"/>
      <name val="Arial"/>
      <family val="2"/>
    </font>
    <font>
      <i/>
      <sz val="12"/>
      <name val="Arial"/>
      <family val="2"/>
    </font>
    <font>
      <b/>
      <i/>
      <u/>
      <sz val="11"/>
      <color rgb="FF0070C0"/>
      <name val="Arial"/>
      <family val="2"/>
    </font>
    <font>
      <sz val="10"/>
      <color rgb="FFFF0000"/>
      <name val="Arial Cyr"/>
    </font>
  </fonts>
  <fills count="14">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rgb="FFFFFFFF"/>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3" tint="0.79998168889431442"/>
        <bgColor rgb="FF000000"/>
      </patternFill>
    </fill>
    <fill>
      <patternFill patternType="solid">
        <fgColor theme="2" tint="-9.9978637043366805E-2"/>
        <bgColor indexed="64"/>
      </patternFill>
    </fill>
  </fills>
  <borders count="20">
    <border>
      <left/>
      <right/>
      <top/>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s>
  <cellStyleXfs count="7">
    <xf numFmtId="0" fontId="0" fillId="0" borderId="0"/>
    <xf numFmtId="167" fontId="1" fillId="0" borderId="0" applyFont="0" applyFill="0" applyBorder="0" applyAlignment="0" applyProtection="0"/>
    <xf numFmtId="9" fontId="1" fillId="0" borderId="0" applyFont="0" applyFill="0" applyBorder="0" applyAlignment="0" applyProtection="0"/>
    <xf numFmtId="0" fontId="19" fillId="0" borderId="0"/>
    <xf numFmtId="167" fontId="19" fillId="0" borderId="0" applyFont="0" applyFill="0" applyBorder="0" applyAlignment="0" applyProtection="0"/>
    <xf numFmtId="9" fontId="19" fillId="0" borderId="0" applyFont="0" applyFill="0" applyBorder="0" applyAlignment="0" applyProtection="0"/>
    <xf numFmtId="166" fontId="1" fillId="0" borderId="0" applyFont="0" applyFill="0" applyBorder="0" applyAlignment="0" applyProtection="0"/>
  </cellStyleXfs>
  <cellXfs count="364">
    <xf numFmtId="0" fontId="0" fillId="0" borderId="0" xfId="0"/>
    <xf numFmtId="168" fontId="29" fillId="6" borderId="0" xfId="1" applyNumberFormat="1" applyFont="1" applyFill="1" applyBorder="1" applyAlignment="1" applyProtection="1">
      <alignment horizontal="right" vertical="center"/>
    </xf>
    <xf numFmtId="0" fontId="2" fillId="6" borderId="0" xfId="0" applyFont="1" applyFill="1" applyProtection="1">
      <protection locked="0"/>
    </xf>
    <xf numFmtId="0" fontId="2" fillId="4" borderId="9" xfId="0" applyFont="1" applyFill="1" applyBorder="1" applyAlignment="1" applyProtection="1">
      <alignment horizontal="center"/>
      <protection locked="0"/>
    </xf>
    <xf numFmtId="9" fontId="2" fillId="4" borderId="9" xfId="2" applyFont="1" applyFill="1" applyBorder="1" applyAlignment="1" applyProtection="1">
      <alignment horizontal="center"/>
      <protection locked="0"/>
    </xf>
    <xf numFmtId="0" fontId="2" fillId="7" borderId="0" xfId="0" applyFont="1" applyFill="1" applyProtection="1">
      <protection locked="0"/>
    </xf>
    <xf numFmtId="0" fontId="13" fillId="4" borderId="9" xfId="0" applyFont="1" applyFill="1" applyBorder="1" applyAlignment="1" applyProtection="1">
      <alignment vertical="center" wrapText="1"/>
      <protection locked="0"/>
    </xf>
    <xf numFmtId="1" fontId="2" fillId="4" borderId="9" xfId="0" applyNumberFormat="1" applyFont="1" applyFill="1" applyBorder="1" applyAlignment="1" applyProtection="1">
      <alignment horizontal="center"/>
      <protection locked="0"/>
    </xf>
    <xf numFmtId="0" fontId="13" fillId="4" borderId="9" xfId="0" applyFont="1" applyFill="1" applyBorder="1" applyAlignment="1" applyProtection="1">
      <alignment horizontal="left" vertical="center" wrapText="1"/>
      <protection locked="0"/>
    </xf>
    <xf numFmtId="1" fontId="2" fillId="4" borderId="9" xfId="0" applyNumberFormat="1" applyFont="1" applyFill="1" applyBorder="1" applyAlignment="1" applyProtection="1">
      <alignment horizontal="left"/>
      <protection locked="0"/>
    </xf>
    <xf numFmtId="16" fontId="2" fillId="4" borderId="9" xfId="0" applyNumberFormat="1" applyFont="1" applyFill="1" applyBorder="1" applyAlignment="1" applyProtection="1">
      <alignment horizontal="center"/>
      <protection locked="0"/>
    </xf>
    <xf numFmtId="9" fontId="2" fillId="4" borderId="9" xfId="0" applyNumberFormat="1" applyFont="1" applyFill="1" applyBorder="1" applyAlignment="1" applyProtection="1">
      <alignment horizontal="center"/>
      <protection locked="0"/>
    </xf>
    <xf numFmtId="168" fontId="16" fillId="11" borderId="9" xfId="1" applyNumberFormat="1" applyFont="1" applyFill="1" applyBorder="1" applyAlignment="1" applyProtection="1">
      <alignment horizontal="right" vertical="center"/>
    </xf>
    <xf numFmtId="164" fontId="16" fillId="11" borderId="9" xfId="1" applyNumberFormat="1" applyFont="1" applyFill="1" applyBorder="1" applyAlignment="1" applyProtection="1">
      <alignment horizontal="right" vertical="center"/>
    </xf>
    <xf numFmtId="164" fontId="6" fillId="5" borderId="9" xfId="1" applyNumberFormat="1" applyFont="1" applyFill="1" applyBorder="1" applyAlignment="1" applyProtection="1">
      <alignment horizontal="center" vertical="center" wrapText="1"/>
    </xf>
    <xf numFmtId="9" fontId="17" fillId="2" borderId="9" xfId="2" applyFont="1" applyFill="1" applyBorder="1" applyAlignment="1" applyProtection="1">
      <alignment vertical="center"/>
    </xf>
    <xf numFmtId="168" fontId="4" fillId="2" borderId="9" xfId="1" applyNumberFormat="1" applyFont="1" applyFill="1" applyBorder="1" applyAlignment="1" applyProtection="1"/>
    <xf numFmtId="164" fontId="6" fillId="11" borderId="9" xfId="1" applyNumberFormat="1" applyFont="1" applyFill="1" applyBorder="1" applyAlignment="1" applyProtection="1">
      <alignment horizontal="right" vertical="center"/>
    </xf>
    <xf numFmtId="168" fontId="38" fillId="6" borderId="0" xfId="1" applyNumberFormat="1" applyFont="1" applyFill="1" applyBorder="1" applyAlignment="1" applyProtection="1">
      <alignment horizontal="right" vertical="center"/>
    </xf>
    <xf numFmtId="0" fontId="10" fillId="9" borderId="9" xfId="0" applyFont="1" applyFill="1" applyBorder="1" applyAlignment="1" applyProtection="1">
      <alignment vertical="center" wrapText="1"/>
      <protection locked="0"/>
    </xf>
    <xf numFmtId="0" fontId="28" fillId="4" borderId="9" xfId="0" applyFont="1" applyFill="1" applyBorder="1" applyAlignment="1" applyProtection="1">
      <alignment horizontal="left" vertical="center" wrapText="1"/>
      <protection locked="0"/>
    </xf>
    <xf numFmtId="0" fontId="2" fillId="4" borderId="9" xfId="0" applyFont="1" applyFill="1" applyBorder="1" applyAlignment="1" applyProtection="1">
      <alignment horizontal="left" vertical="center" wrapText="1"/>
      <protection locked="0"/>
    </xf>
    <xf numFmtId="0" fontId="2" fillId="4" borderId="9" xfId="0" applyFont="1" applyFill="1" applyBorder="1" applyAlignment="1" applyProtection="1">
      <alignment vertical="center" wrapText="1"/>
      <protection locked="0"/>
    </xf>
    <xf numFmtId="164" fontId="6" fillId="5" borderId="9" xfId="1" applyNumberFormat="1" applyFont="1" applyFill="1" applyBorder="1" applyAlignment="1" applyProtection="1">
      <alignment horizontal="right" vertical="center" wrapText="1"/>
    </xf>
    <xf numFmtId="10" fontId="2" fillId="4" borderId="9" xfId="2" applyNumberFormat="1" applyFont="1" applyFill="1" applyBorder="1" applyAlignment="1" applyProtection="1">
      <alignment horizontal="center"/>
      <protection locked="0"/>
    </xf>
    <xf numFmtId="49" fontId="13" fillId="4" borderId="9" xfId="0" applyNumberFormat="1" applyFont="1" applyFill="1" applyBorder="1" applyAlignment="1" applyProtection="1">
      <alignment horizontal="center" vertical="center" wrapText="1"/>
      <protection locked="0"/>
    </xf>
    <xf numFmtId="49" fontId="2" fillId="4" borderId="9" xfId="0" applyNumberFormat="1" applyFont="1" applyFill="1" applyBorder="1" applyAlignment="1" applyProtection="1">
      <alignment horizontal="center" vertical="center" wrapText="1"/>
      <protection locked="0"/>
    </xf>
    <xf numFmtId="10" fontId="16" fillId="5" borderId="9" xfId="2" applyNumberFormat="1" applyFont="1" applyFill="1" applyBorder="1" applyAlignment="1" applyProtection="1">
      <alignment horizontal="right" vertical="center"/>
    </xf>
    <xf numFmtId="49" fontId="2" fillId="4" borderId="9" xfId="0" applyNumberFormat="1" applyFont="1" applyFill="1" applyBorder="1" applyAlignment="1" applyProtection="1">
      <alignment horizontal="center"/>
      <protection locked="0"/>
    </xf>
    <xf numFmtId="1" fontId="2" fillId="4" borderId="9" xfId="0" applyNumberFormat="1" applyFont="1" applyFill="1" applyBorder="1" applyAlignment="1" applyProtection="1">
      <alignment horizontal="center" vertical="center" wrapText="1"/>
      <protection locked="0"/>
    </xf>
    <xf numFmtId="169" fontId="17" fillId="2" borderId="9" xfId="1" applyNumberFormat="1" applyFont="1" applyFill="1" applyBorder="1" applyAlignment="1" applyProtection="1">
      <alignment horizontal="right" vertical="center"/>
    </xf>
    <xf numFmtId="169" fontId="2" fillId="0" borderId="9" xfId="1" applyNumberFormat="1" applyFont="1" applyBorder="1" applyAlignment="1" applyProtection="1">
      <alignment horizontal="right"/>
    </xf>
    <xf numFmtId="169" fontId="16" fillId="11" borderId="9" xfId="1" applyNumberFormat="1" applyFont="1" applyFill="1" applyBorder="1" applyAlignment="1" applyProtection="1">
      <alignment horizontal="right" vertical="center"/>
    </xf>
    <xf numFmtId="169" fontId="2" fillId="0" borderId="9" xfId="1" applyNumberFormat="1" applyFont="1" applyBorder="1" applyAlignment="1" applyProtection="1"/>
    <xf numFmtId="169" fontId="16" fillId="11" borderId="9" xfId="1" applyNumberFormat="1" applyFont="1" applyFill="1" applyBorder="1" applyAlignment="1" applyProtection="1">
      <alignment vertical="center"/>
    </xf>
    <xf numFmtId="169" fontId="2" fillId="4" borderId="9" xfId="1" applyNumberFormat="1" applyFont="1" applyFill="1" applyBorder="1" applyAlignment="1" applyProtection="1">
      <alignment horizontal="right"/>
      <protection locked="0"/>
    </xf>
    <xf numFmtId="169" fontId="2" fillId="4" borderId="9" xfId="0" applyNumberFormat="1" applyFont="1" applyFill="1" applyBorder="1" applyAlignment="1" applyProtection="1">
      <alignment horizontal="right"/>
      <protection locked="0"/>
    </xf>
    <xf numFmtId="169" fontId="2" fillId="4" borderId="9" xfId="0" applyNumberFormat="1" applyFont="1" applyFill="1" applyBorder="1" applyAlignment="1" applyProtection="1">
      <alignment horizontal="right" wrapText="1"/>
      <protection locked="0"/>
    </xf>
    <xf numFmtId="169" fontId="4" fillId="2" borderId="9" xfId="1" applyNumberFormat="1" applyFont="1" applyFill="1" applyBorder="1" applyAlignment="1" applyProtection="1">
      <alignment horizontal="right" vertical="center"/>
    </xf>
    <xf numFmtId="169" fontId="6" fillId="11" borderId="9" xfId="1" applyNumberFormat="1" applyFont="1" applyFill="1" applyBorder="1" applyAlignment="1" applyProtection="1">
      <alignment horizontal="right" vertical="center"/>
    </xf>
    <xf numFmtId="169" fontId="4" fillId="2" borderId="9" xfId="1" applyNumberFormat="1" applyFont="1" applyFill="1" applyBorder="1" applyAlignment="1" applyProtection="1"/>
    <xf numFmtId="170" fontId="2" fillId="4" borderId="9" xfId="1" applyNumberFormat="1" applyFont="1" applyFill="1" applyBorder="1" applyAlignment="1" applyProtection="1">
      <alignment horizontal="right"/>
      <protection locked="0"/>
    </xf>
    <xf numFmtId="169" fontId="17" fillId="2" borderId="9" xfId="1" applyNumberFormat="1" applyFont="1" applyFill="1" applyBorder="1" applyAlignment="1" applyProtection="1"/>
    <xf numFmtId="169" fontId="17" fillId="2" borderId="9" xfId="1" applyNumberFormat="1" applyFont="1" applyFill="1" applyBorder="1" applyAlignment="1" applyProtection="1">
      <alignment horizontal="right"/>
    </xf>
    <xf numFmtId="169" fontId="17" fillId="2" borderId="9" xfId="6" applyNumberFormat="1" applyFont="1" applyFill="1" applyBorder="1" applyAlignment="1" applyProtection="1">
      <alignment vertical="center"/>
    </xf>
    <xf numFmtId="171" fontId="4" fillId="2" borderId="9" xfId="1" applyNumberFormat="1" applyFont="1" applyFill="1" applyBorder="1" applyAlignment="1" applyProtection="1">
      <alignment horizontal="right" vertical="center"/>
    </xf>
    <xf numFmtId="169" fontId="2" fillId="0" borderId="9" xfId="2" applyNumberFormat="1" applyFont="1" applyFill="1" applyBorder="1" applyAlignment="1" applyProtection="1">
      <alignment horizontal="right" vertical="center"/>
    </xf>
    <xf numFmtId="169" fontId="2" fillId="0" borderId="9" xfId="1" applyNumberFormat="1" applyFont="1" applyBorder="1" applyAlignment="1" applyProtection="1">
      <alignment horizontal="right" vertical="center"/>
    </xf>
    <xf numFmtId="166" fontId="4" fillId="2" borderId="9" xfId="6" applyFont="1" applyFill="1" applyBorder="1" applyAlignment="1" applyProtection="1"/>
    <xf numFmtId="166" fontId="12" fillId="0" borderId="9" xfId="6" applyFont="1" applyFill="1" applyBorder="1" applyAlignment="1" applyProtection="1">
      <alignment horizontal="right" wrapText="1"/>
    </xf>
    <xf numFmtId="10" fontId="2" fillId="0" borderId="9" xfId="2" applyNumberFormat="1" applyFont="1" applyFill="1" applyBorder="1" applyAlignment="1" applyProtection="1">
      <alignment vertical="center"/>
    </xf>
    <xf numFmtId="0" fontId="10" fillId="4" borderId="9" xfId="0" applyFont="1" applyFill="1" applyBorder="1" applyAlignment="1" applyProtection="1">
      <alignment horizontal="left" vertical="center" wrapText="1"/>
      <protection locked="0"/>
    </xf>
    <xf numFmtId="14" fontId="2" fillId="6" borderId="9" xfId="0" applyNumberFormat="1" applyFont="1" applyFill="1" applyBorder="1" applyAlignment="1">
      <alignment horizontal="center" vertical="center"/>
    </xf>
    <xf numFmtId="0" fontId="2" fillId="7" borderId="0" xfId="0" applyFont="1" applyFill="1"/>
    <xf numFmtId="0" fontId="19" fillId="0" borderId="0" xfId="3"/>
    <xf numFmtId="0" fontId="10" fillId="8" borderId="9" xfId="0" applyFont="1" applyFill="1" applyBorder="1" applyAlignment="1">
      <alignment horizontal="left" vertical="center"/>
    </xf>
    <xf numFmtId="0" fontId="10" fillId="8" borderId="0" xfId="0" applyFont="1" applyFill="1" applyAlignment="1">
      <alignment horizontal="left" vertical="center" wrapText="1"/>
    </xf>
    <xf numFmtId="0" fontId="10" fillId="0" borderId="0" xfId="0" applyFont="1" applyAlignment="1">
      <alignment vertical="center" wrapText="1"/>
    </xf>
    <xf numFmtId="0" fontId="14" fillId="6" borderId="9" xfId="0" applyFont="1" applyFill="1" applyBorder="1" applyAlignment="1">
      <alignment horizontal="right"/>
    </xf>
    <xf numFmtId="0" fontId="8" fillId="6" borderId="9" xfId="0" applyFont="1" applyFill="1" applyBorder="1"/>
    <xf numFmtId="4" fontId="2" fillId="6" borderId="9" xfId="0" applyNumberFormat="1" applyFont="1" applyFill="1" applyBorder="1"/>
    <xf numFmtId="0" fontId="2" fillId="6" borderId="9" xfId="0" applyFont="1" applyFill="1" applyBorder="1"/>
    <xf numFmtId="0" fontId="15" fillId="0" borderId="0" xfId="3" applyFont="1" applyAlignment="1">
      <alignment wrapText="1"/>
    </xf>
    <xf numFmtId="0" fontId="19" fillId="0" borderId="0" xfId="3" applyAlignment="1">
      <alignment wrapText="1"/>
    </xf>
    <xf numFmtId="0" fontId="9" fillId="0" borderId="9" xfId="0" applyFont="1" applyBorder="1" applyAlignment="1">
      <alignment horizontal="center" vertical="center"/>
    </xf>
    <xf numFmtId="0" fontId="9" fillId="0" borderId="9" xfId="0" applyFont="1" applyBorder="1" applyAlignment="1">
      <alignment horizontal="center" vertical="center" wrapText="1"/>
    </xf>
    <xf numFmtId="4" fontId="9" fillId="0" borderId="9" xfId="0" applyNumberFormat="1" applyFont="1" applyBorder="1" applyAlignment="1">
      <alignment horizontal="center" vertical="center" wrapText="1"/>
    </xf>
    <xf numFmtId="0" fontId="33" fillId="10" borderId="9" xfId="0" applyFont="1" applyFill="1" applyBorder="1" applyAlignment="1">
      <alignment horizontal="left" vertical="top" wrapText="1"/>
    </xf>
    <xf numFmtId="0" fontId="15" fillId="10" borderId="0" xfId="0" applyFont="1" applyFill="1" applyAlignment="1">
      <alignment horizontal="left" vertical="top" wrapText="1"/>
    </xf>
    <xf numFmtId="0" fontId="15" fillId="0" borderId="0" xfId="0" applyFont="1" applyAlignment="1">
      <alignment vertical="top" wrapText="1"/>
    </xf>
    <xf numFmtId="0" fontId="2" fillId="8" borderId="9" xfId="0" applyFont="1" applyFill="1" applyBorder="1" applyAlignment="1">
      <alignment horizontal="center" vertical="center"/>
    </xf>
    <xf numFmtId="0" fontId="20" fillId="0" borderId="6" xfId="3" applyFont="1" applyBorder="1" applyAlignment="1">
      <alignment horizontal="left" vertical="center" wrapText="1"/>
    </xf>
    <xf numFmtId="0" fontId="20" fillId="0" borderId="0" xfId="3" applyFont="1" applyAlignment="1">
      <alignment horizontal="left" vertical="center" wrapText="1"/>
    </xf>
    <xf numFmtId="0" fontId="17" fillId="2" borderId="9" xfId="0" applyFont="1" applyFill="1" applyBorder="1" applyAlignment="1">
      <alignment vertical="center" wrapText="1"/>
    </xf>
    <xf numFmtId="0" fontId="27" fillId="2" borderId="9" xfId="0" applyFont="1" applyFill="1" applyBorder="1" applyAlignment="1">
      <alignment vertical="center" wrapText="1"/>
    </xf>
    <xf numFmtId="0" fontId="19" fillId="6" borderId="0" xfId="3" applyFill="1" applyAlignment="1">
      <alignment horizontal="left" vertical="center" wrapText="1"/>
    </xf>
    <xf numFmtId="0" fontId="13" fillId="4" borderId="9" xfId="0" applyFont="1" applyFill="1" applyBorder="1" applyAlignment="1">
      <alignment vertical="center" wrapText="1"/>
    </xf>
    <xf numFmtId="16" fontId="2" fillId="4" borderId="9" xfId="0" applyNumberFormat="1" applyFont="1" applyFill="1" applyBorder="1" applyAlignment="1">
      <alignment horizontal="center"/>
    </xf>
    <xf numFmtId="9" fontId="2" fillId="4" borderId="9" xfId="2" applyFont="1" applyFill="1" applyBorder="1" applyAlignment="1" applyProtection="1">
      <alignment horizontal="center"/>
    </xf>
    <xf numFmtId="0" fontId="2" fillId="4" borderId="9" xfId="0" applyFont="1" applyFill="1" applyBorder="1" applyAlignment="1">
      <alignment horizontal="center"/>
    </xf>
    <xf numFmtId="169" fontId="2" fillId="4" borderId="9" xfId="1" applyNumberFormat="1" applyFont="1" applyFill="1" applyBorder="1" applyAlignment="1" applyProtection="1">
      <alignment horizontal="right"/>
    </xf>
    <xf numFmtId="0" fontId="13" fillId="4" borderId="9" xfId="0" applyFont="1" applyFill="1" applyBorder="1" applyAlignment="1">
      <alignment horizontal="left" vertical="center" wrapText="1"/>
    </xf>
    <xf numFmtId="1" fontId="2" fillId="4" borderId="9" xfId="0" applyNumberFormat="1" applyFont="1" applyFill="1" applyBorder="1" applyAlignment="1">
      <alignment horizontal="center"/>
    </xf>
    <xf numFmtId="0" fontId="2" fillId="4" borderId="9" xfId="0" applyFont="1" applyFill="1" applyBorder="1" applyAlignment="1">
      <alignment horizontal="left" vertical="center" wrapText="1"/>
    </xf>
    <xf numFmtId="1" fontId="2" fillId="4" borderId="9" xfId="0" applyNumberFormat="1" applyFont="1" applyFill="1" applyBorder="1" applyAlignment="1">
      <alignment horizontal="left"/>
    </xf>
    <xf numFmtId="0" fontId="15" fillId="0" borderId="0" xfId="3" applyFont="1" applyAlignment="1">
      <alignment horizontal="left" wrapText="1"/>
    </xf>
    <xf numFmtId="0" fontId="19" fillId="0" borderId="0" xfId="3" applyAlignment="1">
      <alignment horizontal="left" wrapText="1"/>
    </xf>
    <xf numFmtId="0" fontId="17" fillId="2" borderId="9" xfId="0" applyFont="1" applyFill="1" applyBorder="1" applyAlignment="1">
      <alignment horizontal="right" vertical="top" wrapText="1"/>
    </xf>
    <xf numFmtId="0" fontId="2" fillId="6" borderId="0" xfId="0" applyFont="1" applyFill="1" applyAlignment="1">
      <alignment wrapText="1"/>
    </xf>
    <xf numFmtId="0" fontId="19" fillId="0" borderId="0" xfId="3" applyAlignment="1">
      <alignment horizontal="left" vertical="center" wrapText="1"/>
    </xf>
    <xf numFmtId="1" fontId="2" fillId="4" borderId="9" xfId="0" applyNumberFormat="1" applyFont="1" applyFill="1" applyBorder="1" applyAlignment="1">
      <alignment horizontal="left" wrapText="1"/>
    </xf>
    <xf numFmtId="0" fontId="2" fillId="4" borderId="9" xfId="0" applyFont="1" applyFill="1" applyBorder="1" applyAlignment="1">
      <alignment vertical="center" wrapText="1"/>
    </xf>
    <xf numFmtId="169" fontId="13" fillId="4" borderId="9" xfId="0" applyNumberFormat="1" applyFont="1" applyFill="1" applyBorder="1" applyAlignment="1">
      <alignment horizontal="right" wrapText="1"/>
    </xf>
    <xf numFmtId="0" fontId="19" fillId="0" borderId="12" xfId="3" applyBorder="1" applyAlignment="1">
      <alignment horizontal="left" vertical="center" wrapText="1"/>
    </xf>
    <xf numFmtId="0" fontId="17" fillId="2" borderId="9" xfId="0" applyFont="1" applyFill="1" applyBorder="1" applyAlignment="1">
      <alignment vertical="center"/>
    </xf>
    <xf numFmtId="4" fontId="2" fillId="4" borderId="9" xfId="1" applyNumberFormat="1" applyFont="1" applyFill="1" applyBorder="1" applyAlignment="1" applyProtection="1">
      <alignment horizontal="right"/>
    </xf>
    <xf numFmtId="0" fontId="27" fillId="2" borderId="9" xfId="0" applyFont="1" applyFill="1" applyBorder="1" applyAlignment="1">
      <alignment vertical="center"/>
    </xf>
    <xf numFmtId="0" fontId="47" fillId="4" borderId="9" xfId="0" applyFont="1" applyFill="1" applyBorder="1" applyAlignment="1">
      <alignment vertical="center" wrapText="1"/>
    </xf>
    <xf numFmtId="0" fontId="1" fillId="0" borderId="0" xfId="3" applyFont="1" applyAlignment="1">
      <alignment horizontal="left" vertical="center" wrapText="1"/>
    </xf>
    <xf numFmtId="0" fontId="11" fillId="7" borderId="0" xfId="0" applyFont="1" applyFill="1"/>
    <xf numFmtId="0" fontId="13" fillId="4" borderId="9" xfId="0" applyFont="1" applyFill="1" applyBorder="1" applyAlignment="1">
      <alignment horizontal="center" vertical="center" wrapText="1"/>
    </xf>
    <xf numFmtId="169" fontId="2" fillId="4" borderId="9" xfId="0" applyNumberFormat="1" applyFont="1" applyFill="1" applyBorder="1" applyAlignment="1">
      <alignment horizontal="right" vertical="center"/>
    </xf>
    <xf numFmtId="1" fontId="2" fillId="4" borderId="9" xfId="0" applyNumberFormat="1" applyFont="1" applyFill="1" applyBorder="1" applyAlignment="1">
      <alignment horizontal="center" vertical="center"/>
    </xf>
    <xf numFmtId="169" fontId="2" fillId="4" borderId="9" xfId="1" applyNumberFormat="1" applyFont="1" applyFill="1" applyBorder="1" applyAlignment="1" applyProtection="1">
      <alignment horizontal="right" vertical="center"/>
    </xf>
    <xf numFmtId="0" fontId="13" fillId="4" borderId="9" xfId="0" applyFont="1" applyFill="1" applyBorder="1" applyAlignment="1">
      <alignment horizontal="center" wrapText="1"/>
    </xf>
    <xf numFmtId="0" fontId="30" fillId="11" borderId="9" xfId="0" applyFont="1" applyFill="1" applyBorder="1" applyAlignment="1">
      <alignment vertical="center" wrapText="1"/>
    </xf>
    <xf numFmtId="0" fontId="2" fillId="7" borderId="0" xfId="0" applyFont="1" applyFill="1" applyAlignment="1">
      <alignment vertical="center"/>
    </xf>
    <xf numFmtId="168" fontId="4" fillId="3" borderId="9" xfId="0" applyNumberFormat="1" applyFont="1" applyFill="1" applyBorder="1" applyAlignment="1">
      <alignment horizontal="right" vertical="center" wrapText="1"/>
    </xf>
    <xf numFmtId="0" fontId="2" fillId="0" borderId="9" xfId="0" applyFont="1" applyBorder="1" applyAlignment="1">
      <alignment horizontal="right" vertical="center" wrapText="1"/>
    </xf>
    <xf numFmtId="0" fontId="17" fillId="11" borderId="9" xfId="0" applyFont="1" applyFill="1" applyBorder="1" applyAlignment="1">
      <alignment horizontal="right" vertical="center" wrapText="1"/>
    </xf>
    <xf numFmtId="0" fontId="0" fillId="4" borderId="9" xfId="0" applyFill="1" applyBorder="1" applyAlignment="1">
      <alignment horizontal="right" vertical="top"/>
    </xf>
    <xf numFmtId="0" fontId="0" fillId="4" borderId="9" xfId="0" applyFill="1" applyBorder="1" applyAlignment="1">
      <alignment horizontal="left" vertical="top"/>
    </xf>
    <xf numFmtId="0" fontId="0" fillId="0" borderId="9" xfId="0" applyBorder="1" applyAlignment="1">
      <alignment horizontal="right" vertical="top"/>
    </xf>
    <xf numFmtId="166" fontId="0" fillId="0" borderId="9" xfId="6" applyFont="1" applyBorder="1" applyAlignment="1" applyProtection="1">
      <alignment horizontal="right"/>
    </xf>
    <xf numFmtId="165" fontId="2" fillId="0" borderId="9" xfId="0" applyNumberFormat="1" applyFont="1" applyBorder="1" applyAlignment="1">
      <alignment horizontal="right"/>
    </xf>
    <xf numFmtId="4" fontId="0" fillId="0" borderId="9" xfId="0" applyNumberFormat="1" applyBorder="1" applyAlignment="1">
      <alignment horizontal="right"/>
    </xf>
    <xf numFmtId="0" fontId="5" fillId="11" borderId="9" xfId="0" applyFont="1" applyFill="1" applyBorder="1" applyAlignment="1">
      <alignment horizontal="right" vertical="center"/>
    </xf>
    <xf numFmtId="10" fontId="0" fillId="0" borderId="9" xfId="2" applyNumberFormat="1" applyFont="1" applyBorder="1" applyProtection="1"/>
    <xf numFmtId="168" fontId="4" fillId="3" borderId="9" xfId="0" applyNumberFormat="1" applyFont="1" applyFill="1" applyBorder="1" applyAlignment="1">
      <alignment vertical="center" wrapText="1"/>
    </xf>
    <xf numFmtId="0" fontId="13" fillId="0" borderId="9" xfId="0" applyFont="1" applyBorder="1" applyAlignment="1">
      <alignment horizontal="right" vertical="center" wrapText="1"/>
    </xf>
    <xf numFmtId="166" fontId="2" fillId="0" borderId="9" xfId="6" applyFont="1" applyBorder="1" applyAlignment="1" applyProtection="1">
      <alignment horizontal="right"/>
    </xf>
    <xf numFmtId="168" fontId="4" fillId="3" borderId="9" xfId="0" applyNumberFormat="1" applyFont="1" applyFill="1" applyBorder="1" applyAlignment="1">
      <alignment horizontal="right" wrapText="1"/>
    </xf>
    <xf numFmtId="10" fontId="5" fillId="5" borderId="9" xfId="0" applyNumberFormat="1" applyFont="1" applyFill="1" applyBorder="1" applyAlignment="1">
      <alignment vertical="center"/>
    </xf>
    <xf numFmtId="0" fontId="2" fillId="0" borderId="0" xfId="0" applyFont="1"/>
    <xf numFmtId="4" fontId="2" fillId="0" borderId="0" xfId="0" applyNumberFormat="1" applyFont="1"/>
    <xf numFmtId="0" fontId="25" fillId="0" borderId="0" xfId="0" applyFont="1" applyAlignment="1">
      <alignment vertical="center"/>
    </xf>
    <xf numFmtId="0" fontId="19" fillId="6" borderId="0" xfId="0" applyFont="1" applyFill="1"/>
    <xf numFmtId="0" fontId="19" fillId="0" borderId="0" xfId="0" applyFont="1"/>
    <xf numFmtId="4" fontId="19" fillId="0" borderId="0" xfId="0" applyNumberFormat="1" applyFont="1"/>
    <xf numFmtId="0" fontId="30" fillId="6" borderId="0" xfId="0" applyFont="1" applyFill="1" applyAlignment="1">
      <alignment horizontal="left" vertical="center" wrapText="1"/>
    </xf>
    <xf numFmtId="0" fontId="8" fillId="0" borderId="0" xfId="0" applyFont="1" applyAlignment="1">
      <alignment horizontal="left" vertical="center" wrapText="1"/>
    </xf>
    <xf numFmtId="0" fontId="48" fillId="0" borderId="0" xfId="0" applyFont="1" applyAlignment="1">
      <alignment horizontal="left" vertical="top" wrapText="1"/>
    </xf>
    <xf numFmtId="0" fontId="30" fillId="6" borderId="0" xfId="0" applyFont="1" applyFill="1" applyAlignment="1">
      <alignment vertical="center" wrapText="1"/>
    </xf>
    <xf numFmtId="0" fontId="2" fillId="6" borderId="0" xfId="0" applyFont="1" applyFill="1"/>
    <xf numFmtId="0" fontId="19" fillId="6" borderId="0" xfId="3" applyFill="1"/>
    <xf numFmtId="0" fontId="9" fillId="6" borderId="9" xfId="0" applyFont="1" applyFill="1" applyBorder="1" applyAlignment="1">
      <alignment vertical="center" wrapText="1"/>
    </xf>
    <xf numFmtId="0" fontId="22" fillId="7" borderId="0" xfId="0" applyFont="1" applyFill="1"/>
    <xf numFmtId="0" fontId="28" fillId="0" borderId="9" xfId="0" applyFont="1" applyBorder="1" applyAlignment="1">
      <alignment horizontal="center" vertical="center"/>
    </xf>
    <xf numFmtId="44" fontId="9" fillId="0" borderId="9" xfId="0" applyNumberFormat="1" applyFont="1" applyBorder="1" applyAlignment="1">
      <alignment horizontal="center" vertical="center" wrapText="1"/>
    </xf>
    <xf numFmtId="0" fontId="28" fillId="6" borderId="0" xfId="0" applyFont="1" applyFill="1" applyAlignment="1">
      <alignment wrapText="1"/>
    </xf>
    <xf numFmtId="0" fontId="37" fillId="6" borderId="0" xfId="0" applyFont="1" applyFill="1" applyAlignment="1">
      <alignment horizontal="center"/>
    </xf>
    <xf numFmtId="0" fontId="8" fillId="2" borderId="9" xfId="0" applyFont="1" applyFill="1" applyBorder="1" applyAlignment="1">
      <alignment vertical="center" wrapText="1"/>
    </xf>
    <xf numFmtId="0" fontId="24" fillId="7" borderId="0" xfId="0" applyFont="1" applyFill="1"/>
    <xf numFmtId="0" fontId="11" fillId="6" borderId="0" xfId="0" applyFont="1" applyFill="1"/>
    <xf numFmtId="0" fontId="11" fillId="0" borderId="0" xfId="0" applyFont="1"/>
    <xf numFmtId="0" fontId="2" fillId="6" borderId="0" xfId="0" applyFont="1" applyFill="1" applyAlignment="1">
      <alignment vertical="center"/>
    </xf>
    <xf numFmtId="0" fontId="22" fillId="7" borderId="0" xfId="0" applyFont="1" applyFill="1" applyAlignment="1">
      <alignment vertical="center"/>
    </xf>
    <xf numFmtId="0" fontId="2" fillId="0" borderId="0" xfId="0" applyFont="1" applyAlignment="1">
      <alignment vertical="center"/>
    </xf>
    <xf numFmtId="0" fontId="2" fillId="0" borderId="9" xfId="0" applyFont="1" applyBorder="1" applyAlignment="1">
      <alignment horizontal="left" vertical="center" wrapText="1"/>
    </xf>
    <xf numFmtId="169" fontId="2" fillId="0" borderId="9" xfId="2" applyNumberFormat="1" applyFont="1" applyFill="1" applyBorder="1" applyAlignment="1" applyProtection="1">
      <alignment horizontal="right"/>
    </xf>
    <xf numFmtId="0" fontId="9" fillId="0" borderId="0" xfId="0" applyFont="1" applyAlignment="1">
      <alignment horizontal="center" vertical="center" wrapText="1"/>
    </xf>
    <xf numFmtId="164" fontId="2" fillId="0" borderId="0" xfId="2" applyNumberFormat="1" applyFont="1" applyAlignment="1" applyProtection="1">
      <alignment wrapText="1"/>
    </xf>
    <xf numFmtId="0" fontId="2" fillId="0" borderId="0" xfId="0" applyFont="1" applyAlignment="1">
      <alignment wrapText="1"/>
    </xf>
    <xf numFmtId="0" fontId="13" fillId="6" borderId="0" xfId="0" applyFont="1" applyFill="1" applyAlignment="1">
      <alignment vertical="center" wrapText="1"/>
    </xf>
    <xf numFmtId="0" fontId="14" fillId="6" borderId="0" xfId="0" applyFont="1" applyFill="1"/>
    <xf numFmtId="0" fontId="8" fillId="0" borderId="0" xfId="0" applyFont="1" applyAlignment="1">
      <alignment vertical="center" wrapText="1"/>
    </xf>
    <xf numFmtId="0" fontId="14" fillId="0" borderId="0" xfId="0" applyFont="1"/>
    <xf numFmtId="0" fontId="39" fillId="6" borderId="0" xfId="0" applyFont="1" applyFill="1" applyAlignment="1">
      <alignment vertical="center" wrapText="1"/>
    </xf>
    <xf numFmtId="0" fontId="41" fillId="0" borderId="0" xfId="0" applyFont="1" applyAlignment="1">
      <alignment horizontal="left" vertical="center"/>
    </xf>
    <xf numFmtId="4" fontId="41" fillId="0" borderId="0" xfId="0" applyNumberFormat="1" applyFont="1" applyAlignment="1">
      <alignment horizontal="left" vertical="center"/>
    </xf>
    <xf numFmtId="0" fontId="14" fillId="7" borderId="0" xfId="0" applyFont="1" applyFill="1" applyAlignment="1">
      <alignment horizontal="left" vertical="center"/>
    </xf>
    <xf numFmtId="0" fontId="44" fillId="0" borderId="0" xfId="0" applyFont="1" applyAlignment="1">
      <alignment horizontal="left" vertical="center" wrapText="1"/>
    </xf>
    <xf numFmtId="0" fontId="43" fillId="0" borderId="0" xfId="0" applyFont="1" applyAlignment="1">
      <alignment horizontal="left" vertical="center" wrapText="1"/>
    </xf>
    <xf numFmtId="0" fontId="46" fillId="7" borderId="0" xfId="0" applyFont="1" applyFill="1"/>
    <xf numFmtId="0" fontId="38" fillId="6" borderId="0" xfId="0" applyFont="1" applyFill="1" applyAlignment="1">
      <alignment vertical="center" wrapText="1"/>
    </xf>
    <xf numFmtId="0" fontId="13" fillId="6" borderId="0" xfId="0" applyFont="1" applyFill="1" applyAlignment="1">
      <alignment horizontal="left" vertical="center" wrapText="1"/>
    </xf>
    <xf numFmtId="0" fontId="38" fillId="6" borderId="0" xfId="0" applyFont="1" applyFill="1" applyAlignment="1">
      <alignment vertical="center"/>
    </xf>
    <xf numFmtId="0" fontId="2" fillId="6" borderId="0" xfId="0" applyFont="1" applyFill="1" applyAlignment="1">
      <alignment horizontal="right" vertical="center" wrapText="1"/>
    </xf>
    <xf numFmtId="0" fontId="38" fillId="6" borderId="0" xfId="0" applyFont="1" applyFill="1" applyAlignment="1">
      <alignment horizontal="right" vertical="center" wrapText="1"/>
    </xf>
    <xf numFmtId="0" fontId="0" fillId="6" borderId="0" xfId="0" applyFill="1" applyAlignment="1">
      <alignment horizontal="right" vertical="top"/>
    </xf>
    <xf numFmtId="0" fontId="38" fillId="6" borderId="0" xfId="0" applyFont="1" applyFill="1" applyAlignment="1">
      <alignment horizontal="right" vertical="center"/>
    </xf>
    <xf numFmtId="0" fontId="13" fillId="6" borderId="0" xfId="0" applyFont="1" applyFill="1" applyAlignment="1">
      <alignment horizontal="right" vertical="center" wrapText="1"/>
    </xf>
    <xf numFmtId="0" fontId="38" fillId="6" borderId="0" xfId="0" applyFont="1" applyFill="1" applyAlignment="1">
      <alignment horizontal="left" vertical="center"/>
    </xf>
    <xf numFmtId="14" fontId="2" fillId="6" borderId="19" xfId="0" applyNumberFormat="1" applyFont="1" applyFill="1" applyBorder="1" applyAlignment="1">
      <alignment horizontal="center" vertical="center"/>
    </xf>
    <xf numFmtId="1" fontId="2" fillId="6" borderId="0" xfId="0" applyNumberFormat="1" applyFont="1" applyFill="1"/>
    <xf numFmtId="0" fontId="0" fillId="6" borderId="0" xfId="0" applyFill="1"/>
    <xf numFmtId="0" fontId="14" fillId="6" borderId="0" xfId="0" applyFont="1" applyFill="1" applyAlignment="1">
      <alignment horizontal="right"/>
    </xf>
    <xf numFmtId="0" fontId="8" fillId="6" borderId="0" xfId="0" applyFont="1" applyFill="1"/>
    <xf numFmtId="4" fontId="2" fillId="6" borderId="0" xfId="0" applyNumberFormat="1" applyFont="1" applyFill="1"/>
    <xf numFmtId="0" fontId="2" fillId="6" borderId="0" xfId="0" applyFont="1" applyFill="1" applyAlignment="1">
      <alignment horizontal="center"/>
    </xf>
    <xf numFmtId="0" fontId="50" fillId="2" borderId="9" xfId="0" applyFont="1" applyFill="1" applyBorder="1" applyAlignment="1">
      <alignment vertical="center" wrapText="1"/>
    </xf>
    <xf numFmtId="0" fontId="14" fillId="7" borderId="0" xfId="0" applyFont="1" applyFill="1" applyAlignment="1">
      <alignment vertical="center"/>
    </xf>
    <xf numFmtId="0" fontId="14" fillId="6" borderId="0" xfId="0" applyFont="1" applyFill="1" applyAlignment="1">
      <alignment vertical="center" wrapText="1"/>
    </xf>
    <xf numFmtId="0" fontId="14" fillId="6" borderId="0" xfId="0" applyFont="1" applyFill="1" applyAlignment="1">
      <alignment vertical="center"/>
    </xf>
    <xf numFmtId="0" fontId="14" fillId="0" borderId="0" xfId="0" applyFont="1" applyAlignment="1">
      <alignment vertical="center"/>
    </xf>
    <xf numFmtId="0" fontId="27" fillId="2" borderId="9" xfId="0" applyFont="1" applyFill="1" applyBorder="1" applyAlignment="1">
      <alignment horizontal="left" vertical="center"/>
    </xf>
    <xf numFmtId="168" fontId="17" fillId="3" borderId="9" xfId="0" applyNumberFormat="1" applyFont="1" applyFill="1" applyBorder="1" applyAlignment="1">
      <alignment horizontal="right" vertical="center" wrapText="1"/>
    </xf>
    <xf numFmtId="168" fontId="17" fillId="3" borderId="9" xfId="0" applyNumberFormat="1" applyFont="1" applyFill="1" applyBorder="1" applyAlignment="1">
      <alignment horizontal="left" vertical="center" wrapText="1"/>
    </xf>
    <xf numFmtId="0" fontId="40" fillId="6" borderId="0" xfId="0" applyFont="1" applyFill="1" applyAlignment="1">
      <alignment horizontal="left" vertical="center"/>
    </xf>
    <xf numFmtId="0" fontId="14" fillId="6" borderId="0" xfId="0" applyFont="1" applyFill="1" applyAlignment="1">
      <alignment horizontal="left" vertical="center"/>
    </xf>
    <xf numFmtId="0" fontId="14" fillId="0" borderId="0" xfId="0" applyFont="1" applyAlignment="1">
      <alignment horizontal="left" vertical="center"/>
    </xf>
    <xf numFmtId="0" fontId="14" fillId="0" borderId="0" xfId="0" applyFont="1" applyAlignment="1">
      <alignment vertical="center" wrapText="1"/>
    </xf>
    <xf numFmtId="168" fontId="17" fillId="3" borderId="9" xfId="0" applyNumberFormat="1" applyFont="1" applyFill="1" applyBorder="1" applyAlignment="1">
      <alignment vertical="center" wrapText="1"/>
    </xf>
    <xf numFmtId="10" fontId="2" fillId="0" borderId="9" xfId="2" applyNumberFormat="1" applyFont="1" applyBorder="1" applyAlignment="1" applyProtection="1">
      <alignment wrapText="1"/>
    </xf>
    <xf numFmtId="0" fontId="17" fillId="11" borderId="9" xfId="0" applyFont="1" applyFill="1" applyBorder="1" applyAlignment="1">
      <alignment horizontal="left" vertical="center"/>
    </xf>
    <xf numFmtId="10" fontId="17" fillId="5" borderId="9" xfId="2" applyNumberFormat="1" applyFont="1" applyFill="1" applyBorder="1" applyAlignment="1" applyProtection="1">
      <alignment vertical="center"/>
    </xf>
    <xf numFmtId="0" fontId="17" fillId="6" borderId="0" xfId="0" applyFont="1" applyFill="1" applyAlignment="1">
      <alignment vertical="center"/>
    </xf>
    <xf numFmtId="1" fontId="14" fillId="6" borderId="0" xfId="0" applyNumberFormat="1" applyFont="1" applyFill="1" applyAlignment="1">
      <alignment horizontal="left" vertical="center"/>
    </xf>
    <xf numFmtId="0" fontId="25" fillId="0" borderId="0" xfId="0" applyFont="1" applyAlignment="1">
      <alignment horizontal="left" vertical="center" wrapText="1"/>
    </xf>
    <xf numFmtId="0" fontId="2" fillId="7" borderId="0" xfId="0" applyFont="1" applyFill="1" applyAlignment="1">
      <alignment horizontal="left"/>
    </xf>
    <xf numFmtId="0" fontId="18" fillId="6" borderId="0" xfId="0" applyFont="1" applyFill="1"/>
    <xf numFmtId="49" fontId="0" fillId="4" borderId="9" xfId="0" applyNumberFormat="1" applyFill="1" applyBorder="1" applyAlignment="1" applyProtection="1">
      <alignment horizontal="center" vertical="center"/>
      <protection locked="0"/>
    </xf>
    <xf numFmtId="0" fontId="0" fillId="4" borderId="9" xfId="0" applyFill="1" applyBorder="1" applyAlignment="1" applyProtection="1">
      <alignment horizontal="right" vertical="top"/>
      <protection locked="0"/>
    </xf>
    <xf numFmtId="49" fontId="13" fillId="0" borderId="9" xfId="0" applyNumberFormat="1" applyFont="1" applyBorder="1" applyAlignment="1" applyProtection="1">
      <alignment horizontal="center" vertical="center" wrapText="1"/>
      <protection locked="0"/>
    </xf>
    <xf numFmtId="0" fontId="8" fillId="6" borderId="0" xfId="0" applyFont="1" applyFill="1" applyAlignment="1">
      <alignment vertical="center"/>
    </xf>
    <xf numFmtId="0" fontId="15" fillId="9" borderId="9" xfId="0" applyFont="1" applyFill="1" applyBorder="1" applyAlignment="1">
      <alignment horizontal="left" vertical="center" wrapText="1"/>
    </xf>
    <xf numFmtId="0" fontId="15" fillId="6" borderId="0" xfId="0" applyFont="1" applyFill="1" applyAlignment="1">
      <alignment horizontal="left" vertical="center" wrapText="1"/>
    </xf>
    <xf numFmtId="0" fontId="10" fillId="6" borderId="0" xfId="0" applyFont="1" applyFill="1" applyAlignment="1">
      <alignment horizontal="left" vertical="center"/>
    </xf>
    <xf numFmtId="0" fontId="15" fillId="9" borderId="9" xfId="0" applyFont="1" applyFill="1" applyBorder="1" applyAlignment="1">
      <alignment horizontal="right" vertical="center" wrapText="1"/>
    </xf>
    <xf numFmtId="0" fontId="2" fillId="9" borderId="9" xfId="0" applyFont="1" applyFill="1" applyBorder="1" applyAlignment="1">
      <alignment horizontal="left" vertical="center" wrapText="1"/>
    </xf>
    <xf numFmtId="0" fontId="26" fillId="6" borderId="0" xfId="0" applyFont="1" applyFill="1" applyAlignment="1">
      <alignment horizontal="center" vertical="center" wrapText="1"/>
    </xf>
    <xf numFmtId="0" fontId="23" fillId="6" borderId="0" xfId="0" applyFont="1" applyFill="1"/>
    <xf numFmtId="0" fontId="15" fillId="9" borderId="9" xfId="0" applyFont="1" applyFill="1" applyBorder="1" applyAlignment="1" applyProtection="1">
      <alignment horizontal="right" vertical="center" wrapText="1"/>
      <protection locked="0"/>
    </xf>
    <xf numFmtId="0" fontId="47" fillId="6" borderId="0" xfId="0" applyFont="1" applyFill="1" applyAlignment="1">
      <alignment horizontal="left" wrapText="1"/>
    </xf>
    <xf numFmtId="0" fontId="13" fillId="4" borderId="9" xfId="0" applyFont="1" applyFill="1" applyBorder="1" applyAlignment="1" applyProtection="1">
      <alignment vertical="top" wrapText="1"/>
      <protection locked="0"/>
    </xf>
    <xf numFmtId="0" fontId="28" fillId="6" borderId="0" xfId="0" applyFont="1" applyFill="1" applyAlignment="1">
      <alignment horizontal="center" vertical="center" wrapText="1"/>
    </xf>
    <xf numFmtId="0" fontId="28" fillId="0" borderId="9" xfId="0" applyFont="1" applyBorder="1" applyAlignment="1" applyProtection="1">
      <alignment horizontal="center" vertical="center"/>
      <protection locked="0"/>
    </xf>
    <xf numFmtId="0" fontId="2" fillId="8" borderId="9" xfId="0" applyFont="1" applyFill="1" applyBorder="1" applyAlignment="1" applyProtection="1">
      <alignment horizontal="center" vertical="center"/>
      <protection locked="0"/>
    </xf>
    <xf numFmtId="0" fontId="17" fillId="2" borderId="9" xfId="0" applyFont="1" applyFill="1" applyBorder="1" applyAlignment="1" applyProtection="1">
      <alignment vertical="center" wrapText="1"/>
      <protection locked="0"/>
    </xf>
    <xf numFmtId="0" fontId="27" fillId="2" borderId="9" xfId="0" applyFont="1" applyFill="1" applyBorder="1" applyAlignment="1" applyProtection="1">
      <alignment vertical="center" wrapText="1"/>
      <protection locked="0"/>
    </xf>
    <xf numFmtId="0" fontId="27" fillId="2" borderId="9" xfId="0" applyFont="1" applyFill="1" applyBorder="1" applyAlignment="1" applyProtection="1">
      <alignment vertical="center"/>
      <protection locked="0"/>
    </xf>
    <xf numFmtId="0" fontId="27" fillId="2" borderId="9" xfId="0" applyFont="1" applyFill="1" applyBorder="1" applyAlignment="1" applyProtection="1">
      <alignment horizontal="right" vertical="center"/>
      <protection locked="0"/>
    </xf>
    <xf numFmtId="0" fontId="2" fillId="11" borderId="9" xfId="0" applyFont="1" applyFill="1" applyBorder="1" applyAlignment="1" applyProtection="1">
      <alignment vertical="center" wrapText="1"/>
      <protection locked="0"/>
    </xf>
    <xf numFmtId="0" fontId="13" fillId="6" borderId="9" xfId="0" applyFont="1" applyFill="1" applyBorder="1" applyAlignment="1" applyProtection="1">
      <alignment vertical="center" wrapText="1"/>
      <protection locked="0"/>
    </xf>
    <xf numFmtId="0" fontId="38" fillId="11" borderId="9" xfId="0" applyFont="1" applyFill="1" applyBorder="1" applyAlignment="1" applyProtection="1">
      <alignment horizontal="right" vertical="center" wrapText="1"/>
      <protection locked="0"/>
    </xf>
    <xf numFmtId="0" fontId="13" fillId="11" borderId="9" xfId="0" applyFont="1" applyFill="1" applyBorder="1" applyAlignment="1" applyProtection="1">
      <alignment horizontal="right" vertical="center"/>
      <protection locked="0"/>
    </xf>
    <xf numFmtId="0" fontId="2" fillId="0" borderId="9" xfId="0" applyFont="1" applyBorder="1" applyAlignment="1" applyProtection="1">
      <alignment horizontal="right" vertical="center" wrapText="1"/>
      <protection locked="0"/>
    </xf>
    <xf numFmtId="169" fontId="2" fillId="0" borderId="9" xfId="2" applyNumberFormat="1" applyFont="1" applyFill="1" applyBorder="1" applyAlignment="1" applyProtection="1">
      <alignment horizontal="right"/>
      <protection locked="0"/>
    </xf>
    <xf numFmtId="0" fontId="17" fillId="2" borderId="9" xfId="0" applyFont="1" applyFill="1" applyBorder="1" applyAlignment="1" applyProtection="1">
      <alignment vertical="center"/>
      <protection locked="0"/>
    </xf>
    <xf numFmtId="168" fontId="38" fillId="11" borderId="9" xfId="1" applyNumberFormat="1" applyFont="1" applyFill="1" applyBorder="1" applyAlignment="1" applyProtection="1">
      <alignment horizontal="right" vertical="center"/>
      <protection locked="0"/>
    </xf>
    <xf numFmtId="0" fontId="17" fillId="11" borderId="9" xfId="0" applyFont="1" applyFill="1" applyBorder="1" applyAlignment="1" applyProtection="1">
      <alignment horizontal="left" vertical="center" wrapText="1"/>
      <protection locked="0"/>
    </xf>
    <xf numFmtId="0" fontId="17" fillId="11" borderId="9" xfId="0" applyFont="1" applyFill="1" applyBorder="1" applyAlignment="1" applyProtection="1">
      <alignment horizontal="right" vertical="center"/>
      <protection locked="0"/>
    </xf>
    <xf numFmtId="0" fontId="2" fillId="0" borderId="9" xfId="0" applyFont="1" applyBorder="1" applyAlignment="1" applyProtection="1">
      <alignment horizontal="left" vertical="center" wrapText="1"/>
      <protection locked="0"/>
    </xf>
    <xf numFmtId="0" fontId="10" fillId="13" borderId="1" xfId="0" applyFont="1" applyFill="1" applyBorder="1" applyAlignment="1">
      <alignment horizontal="left" vertical="center" wrapText="1"/>
    </xf>
    <xf numFmtId="0" fontId="10" fillId="13" borderId="10" xfId="0" applyFont="1" applyFill="1" applyBorder="1" applyAlignment="1">
      <alignment horizontal="left" vertical="center" wrapText="1"/>
    </xf>
    <xf numFmtId="0" fontId="10" fillId="13" borderId="11" xfId="0" applyFont="1" applyFill="1" applyBorder="1" applyAlignment="1">
      <alignment horizontal="left" vertical="center" wrapText="1"/>
    </xf>
    <xf numFmtId="14" fontId="10" fillId="4" borderId="9" xfId="0" applyNumberFormat="1" applyFont="1" applyFill="1" applyBorder="1" applyAlignment="1" applyProtection="1">
      <alignment horizontal="left" vertical="center"/>
      <protection locked="0"/>
    </xf>
    <xf numFmtId="0" fontId="32" fillId="6" borderId="0" xfId="0" applyFont="1" applyFill="1" applyAlignment="1">
      <alignment horizontal="left" vertical="center"/>
    </xf>
    <xf numFmtId="0" fontId="10" fillId="4" borderId="9" xfId="0" applyFont="1" applyFill="1" applyBorder="1" applyAlignment="1" applyProtection="1">
      <alignment horizontal="left" vertical="center"/>
      <protection locked="0"/>
    </xf>
    <xf numFmtId="0" fontId="10" fillId="4" borderId="9" xfId="0" applyFont="1" applyFill="1" applyBorder="1" applyAlignment="1" applyProtection="1">
      <alignment horizontal="left" vertical="center" wrapText="1"/>
      <protection locked="0"/>
    </xf>
    <xf numFmtId="0" fontId="15" fillId="9" borderId="9" xfId="0" applyFont="1" applyFill="1" applyBorder="1" applyAlignment="1">
      <alignment horizontal="left" vertical="center" wrapText="1"/>
    </xf>
    <xf numFmtId="10" fontId="10" fillId="4" borderId="9" xfId="2" applyNumberFormat="1" applyFont="1" applyFill="1" applyBorder="1" applyAlignment="1" applyProtection="1">
      <alignment horizontal="left" vertical="center" wrapText="1"/>
      <protection locked="0"/>
    </xf>
    <xf numFmtId="0" fontId="10" fillId="4" borderId="12" xfId="0" applyFont="1" applyFill="1" applyBorder="1" applyAlignment="1" applyProtection="1">
      <alignment horizontal="left" vertical="center" wrapText="1"/>
      <protection locked="0"/>
    </xf>
    <xf numFmtId="0" fontId="10" fillId="4" borderId="14" xfId="0" applyFont="1" applyFill="1" applyBorder="1" applyAlignment="1" applyProtection="1">
      <alignment horizontal="left" vertical="center" wrapText="1"/>
      <protection locked="0"/>
    </xf>
    <xf numFmtId="0" fontId="10" fillId="4" borderId="15" xfId="0" applyFont="1" applyFill="1" applyBorder="1" applyAlignment="1" applyProtection="1">
      <alignment horizontal="left" vertical="center" wrapText="1"/>
      <protection locked="0"/>
    </xf>
    <xf numFmtId="1" fontId="2" fillId="4" borderId="12" xfId="0" applyNumberFormat="1" applyFont="1" applyFill="1" applyBorder="1" applyAlignment="1" applyProtection="1">
      <alignment horizontal="center"/>
      <protection locked="0"/>
    </xf>
    <xf numFmtId="1" fontId="2" fillId="4" borderId="14" xfId="0" applyNumberFormat="1" applyFont="1" applyFill="1" applyBorder="1" applyAlignment="1" applyProtection="1">
      <alignment horizontal="center"/>
      <protection locked="0"/>
    </xf>
    <xf numFmtId="1" fontId="2" fillId="4" borderId="15" xfId="0" applyNumberFormat="1" applyFont="1" applyFill="1" applyBorder="1" applyAlignment="1" applyProtection="1">
      <alignment horizontal="center"/>
      <protection locked="0"/>
    </xf>
    <xf numFmtId="1" fontId="2" fillId="4" borderId="12" xfId="0" applyNumberFormat="1" applyFont="1" applyFill="1" applyBorder="1" applyAlignment="1" applyProtection="1">
      <alignment horizontal="center" vertical="center"/>
      <protection locked="0"/>
    </xf>
    <xf numFmtId="1" fontId="2" fillId="4" borderId="14" xfId="0" applyNumberFormat="1" applyFont="1" applyFill="1" applyBorder="1" applyAlignment="1" applyProtection="1">
      <alignment horizontal="center" vertical="center"/>
      <protection locked="0"/>
    </xf>
    <xf numFmtId="1" fontId="2" fillId="4" borderId="15" xfId="0" applyNumberFormat="1" applyFont="1" applyFill="1" applyBorder="1" applyAlignment="1" applyProtection="1">
      <alignment horizontal="center" vertical="center"/>
      <protection locked="0"/>
    </xf>
    <xf numFmtId="0" fontId="10" fillId="8" borderId="5" xfId="0" applyFont="1" applyFill="1" applyBorder="1" applyAlignment="1">
      <alignment horizontal="left" vertical="center" wrapText="1"/>
    </xf>
    <xf numFmtId="0" fontId="10" fillId="8" borderId="0" xfId="0" applyFont="1" applyFill="1" applyAlignment="1">
      <alignment horizontal="left" vertical="center" wrapText="1"/>
    </xf>
    <xf numFmtId="0" fontId="9" fillId="6" borderId="17" xfId="0" applyFont="1" applyFill="1" applyBorder="1" applyAlignment="1">
      <alignment horizontal="left" vertical="center" wrapText="1"/>
    </xf>
    <xf numFmtId="0" fontId="9" fillId="6" borderId="16" xfId="0" applyFont="1" applyFill="1" applyBorder="1" applyAlignment="1">
      <alignment horizontal="left" vertical="center" wrapText="1"/>
    </xf>
    <xf numFmtId="0" fontId="9" fillId="6" borderId="18" xfId="0" applyFont="1" applyFill="1" applyBorder="1" applyAlignment="1">
      <alignment horizontal="left" vertical="center" wrapText="1"/>
    </xf>
    <xf numFmtId="0" fontId="9" fillId="0" borderId="0" xfId="0" applyFont="1" applyAlignment="1">
      <alignment horizontal="left" vertical="center" wrapText="1"/>
    </xf>
    <xf numFmtId="0" fontId="17" fillId="11" borderId="9" xfId="0" applyFont="1" applyFill="1" applyBorder="1" applyAlignment="1">
      <alignment horizontal="left" vertical="center"/>
    </xf>
    <xf numFmtId="0" fontId="21" fillId="2" borderId="9" xfId="0" applyFont="1" applyFill="1" applyBorder="1" applyAlignment="1">
      <alignment horizontal="left" vertical="center" wrapText="1"/>
    </xf>
    <xf numFmtId="0" fontId="2" fillId="8" borderId="9" xfId="0" applyFont="1" applyFill="1" applyBorder="1" applyAlignment="1">
      <alignment horizontal="center" vertical="center"/>
    </xf>
    <xf numFmtId="44" fontId="2" fillId="8" borderId="9" xfId="0" applyNumberFormat="1" applyFont="1" applyFill="1" applyBorder="1" applyAlignment="1">
      <alignment horizontal="center" vertical="center" wrapText="1"/>
    </xf>
    <xf numFmtId="168" fontId="35" fillId="3" borderId="9" xfId="0" quotePrefix="1" applyNumberFormat="1" applyFont="1" applyFill="1" applyBorder="1" applyAlignment="1">
      <alignment horizontal="center" vertical="top" wrapText="1"/>
    </xf>
    <xf numFmtId="0" fontId="49" fillId="2" borderId="9" xfId="0" applyFont="1" applyFill="1" applyBorder="1" applyAlignment="1">
      <alignment horizontal="left" vertical="center" wrapText="1"/>
    </xf>
    <xf numFmtId="168" fontId="17" fillId="11" borderId="9" xfId="1" applyNumberFormat="1" applyFont="1" applyFill="1" applyBorder="1" applyAlignment="1" applyProtection="1">
      <alignment horizontal="left" vertical="center"/>
    </xf>
    <xf numFmtId="164" fontId="17" fillId="11" borderId="9" xfId="0" applyNumberFormat="1" applyFont="1" applyFill="1" applyBorder="1" applyAlignment="1">
      <alignment horizontal="left" vertical="center"/>
    </xf>
    <xf numFmtId="0" fontId="2" fillId="4" borderId="12" xfId="0" applyFont="1" applyFill="1" applyBorder="1" applyAlignment="1" applyProtection="1">
      <alignment horizontal="center"/>
      <protection locked="0"/>
    </xf>
    <xf numFmtId="0" fontId="2" fillId="4" borderId="14" xfId="0" applyFont="1" applyFill="1" applyBorder="1" applyAlignment="1" applyProtection="1">
      <alignment horizontal="center"/>
      <protection locked="0"/>
    </xf>
    <xf numFmtId="0" fontId="2" fillId="4" borderId="15" xfId="0" applyFont="1" applyFill="1" applyBorder="1" applyAlignment="1" applyProtection="1">
      <alignment horizontal="center"/>
      <protection locked="0"/>
    </xf>
    <xf numFmtId="0" fontId="43" fillId="0" borderId="0" xfId="0" applyFont="1" applyAlignment="1">
      <alignment horizontal="left" vertical="center" wrapText="1"/>
    </xf>
    <xf numFmtId="0" fontId="42" fillId="12" borderId="0" xfId="0" applyFont="1" applyFill="1" applyAlignment="1">
      <alignment horizontal="left" vertical="center" wrapText="1"/>
    </xf>
    <xf numFmtId="0" fontId="8" fillId="0" borderId="0" xfId="0" applyFont="1" applyAlignment="1">
      <alignment horizontal="left" vertical="center" wrapText="1"/>
    </xf>
    <xf numFmtId="0" fontId="33" fillId="10" borderId="0" xfId="0" applyFont="1" applyFill="1" applyAlignment="1">
      <alignment horizontal="left" vertical="top" wrapText="1"/>
    </xf>
    <xf numFmtId="0" fontId="15" fillId="10" borderId="0" xfId="0" applyFont="1" applyFill="1" applyAlignment="1">
      <alignment horizontal="left" vertical="top" wrapText="1"/>
    </xf>
    <xf numFmtId="0" fontId="9" fillId="6" borderId="9" xfId="0" applyFont="1" applyFill="1" applyBorder="1" applyAlignment="1">
      <alignment horizontal="left" vertical="center" wrapText="1"/>
    </xf>
    <xf numFmtId="0" fontId="49" fillId="2" borderId="12" xfId="0" applyFont="1" applyFill="1" applyBorder="1" applyAlignment="1">
      <alignment horizontal="left" vertical="center" wrapText="1"/>
    </xf>
    <xf numFmtId="0" fontId="49" fillId="2" borderId="14" xfId="0" applyFont="1" applyFill="1" applyBorder="1" applyAlignment="1">
      <alignment horizontal="left" vertical="center" wrapText="1"/>
    </xf>
    <xf numFmtId="0" fontId="49" fillId="2" borderId="15" xfId="0" applyFont="1" applyFill="1" applyBorder="1" applyAlignment="1">
      <alignment horizontal="left" vertical="center" wrapText="1"/>
    </xf>
    <xf numFmtId="1" fontId="2" fillId="4" borderId="12" xfId="2" applyNumberFormat="1" applyFont="1" applyFill="1" applyBorder="1" applyAlignment="1" applyProtection="1">
      <alignment horizontal="center" vertical="center"/>
      <protection locked="0"/>
    </xf>
    <xf numFmtId="1" fontId="2" fillId="4" borderId="14" xfId="2" applyNumberFormat="1" applyFont="1" applyFill="1" applyBorder="1" applyAlignment="1" applyProtection="1">
      <alignment horizontal="center" vertical="center"/>
      <protection locked="0"/>
    </xf>
    <xf numFmtId="1" fontId="2" fillId="4" borderId="15" xfId="2" applyNumberFormat="1" applyFont="1" applyFill="1" applyBorder="1" applyAlignment="1" applyProtection="1">
      <alignment horizontal="center" vertical="center"/>
      <protection locked="0"/>
    </xf>
    <xf numFmtId="9" fontId="2" fillId="3" borderId="12" xfId="2" applyFont="1" applyFill="1" applyBorder="1" applyAlignment="1" applyProtection="1">
      <alignment horizontal="center"/>
    </xf>
    <xf numFmtId="9" fontId="2" fillId="3" borderId="14" xfId="2" applyFont="1" applyFill="1" applyBorder="1" applyAlignment="1" applyProtection="1">
      <alignment horizontal="center"/>
    </xf>
    <xf numFmtId="9" fontId="2" fillId="3" borderId="15" xfId="2" applyFont="1" applyFill="1" applyBorder="1" applyAlignment="1" applyProtection="1">
      <alignment horizontal="center"/>
    </xf>
    <xf numFmtId="0" fontId="17" fillId="11" borderId="12"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2" fillId="0" borderId="12" xfId="0" applyFont="1" applyBorder="1" applyAlignment="1" applyProtection="1">
      <alignment horizontal="center" wrapText="1"/>
      <protection locked="0"/>
    </xf>
    <xf numFmtId="0" fontId="2" fillId="0" borderId="14" xfId="0" applyFont="1" applyBorder="1" applyAlignment="1" applyProtection="1">
      <alignment horizontal="center" wrapText="1"/>
      <protection locked="0"/>
    </xf>
    <xf numFmtId="0" fontId="2" fillId="0" borderId="15" xfId="0" applyFont="1" applyBorder="1" applyAlignment="1" applyProtection="1">
      <alignment horizontal="center" wrapText="1"/>
      <protection locked="0"/>
    </xf>
    <xf numFmtId="0" fontId="2" fillId="0" borderId="12" xfId="0" applyFont="1" applyBorder="1" applyAlignment="1">
      <alignment horizontal="center" wrapText="1"/>
    </xf>
    <xf numFmtId="0" fontId="2" fillId="0" borderId="14" xfId="0" applyFont="1" applyBorder="1" applyAlignment="1">
      <alignment horizontal="center" wrapText="1"/>
    </xf>
    <xf numFmtId="0" fontId="2" fillId="0" borderId="15" xfId="0" applyFont="1" applyBorder="1" applyAlignment="1">
      <alignment horizontal="center" wrapText="1"/>
    </xf>
    <xf numFmtId="0" fontId="17" fillId="11" borderId="12" xfId="0" applyFont="1" applyFill="1" applyBorder="1" applyAlignment="1">
      <alignment horizontal="left" vertical="center"/>
    </xf>
    <xf numFmtId="0" fontId="17" fillId="11" borderId="14" xfId="0" applyFont="1" applyFill="1" applyBorder="1" applyAlignment="1">
      <alignment horizontal="left" vertical="center"/>
    </xf>
    <xf numFmtId="0" fontId="17" fillId="11" borderId="15" xfId="0" applyFont="1" applyFill="1" applyBorder="1" applyAlignment="1">
      <alignment horizontal="left" vertical="center"/>
    </xf>
    <xf numFmtId="0" fontId="2" fillId="4" borderId="12" xfId="0" applyFont="1" applyFill="1" applyBorder="1" applyAlignment="1" applyProtection="1">
      <alignment horizontal="center" vertical="center" wrapText="1"/>
      <protection locked="0"/>
    </xf>
    <xf numFmtId="0" fontId="2" fillId="4" borderId="14" xfId="0" applyFont="1" applyFill="1" applyBorder="1" applyAlignment="1" applyProtection="1">
      <alignment horizontal="center" vertical="center" wrapText="1"/>
      <protection locked="0"/>
    </xf>
    <xf numFmtId="0" fontId="2" fillId="4" borderId="15" xfId="0" applyFont="1" applyFill="1" applyBorder="1" applyAlignment="1" applyProtection="1">
      <alignment horizontal="center" vertical="center" wrapText="1"/>
      <protection locked="0"/>
    </xf>
    <xf numFmtId="0" fontId="9" fillId="6" borderId="12" xfId="0" applyFont="1" applyFill="1" applyBorder="1" applyAlignment="1">
      <alignment horizontal="left" vertical="center"/>
    </xf>
    <xf numFmtId="0" fontId="9" fillId="6" borderId="14" xfId="0" applyFont="1" applyFill="1" applyBorder="1" applyAlignment="1">
      <alignment horizontal="left" vertical="center"/>
    </xf>
    <xf numFmtId="0" fontId="9" fillId="6" borderId="15" xfId="0" applyFont="1" applyFill="1" applyBorder="1" applyAlignment="1">
      <alignment horizontal="left" vertical="center"/>
    </xf>
    <xf numFmtId="0" fontId="9" fillId="6" borderId="12" xfId="0" applyFont="1" applyFill="1" applyBorder="1" applyAlignment="1">
      <alignment horizontal="left" vertical="center" wrapText="1"/>
    </xf>
    <xf numFmtId="0" fontId="9" fillId="6" borderId="15" xfId="0" applyFont="1" applyFill="1" applyBorder="1" applyAlignment="1">
      <alignment horizontal="left" vertical="center" wrapText="1"/>
    </xf>
    <xf numFmtId="0" fontId="8" fillId="4" borderId="9" xfId="0" applyFont="1" applyFill="1" applyBorder="1" applyAlignment="1" applyProtection="1">
      <alignment horizontal="left" vertical="center" wrapText="1"/>
      <protection locked="0"/>
    </xf>
    <xf numFmtId="1" fontId="2" fillId="4" borderId="12" xfId="0" applyNumberFormat="1" applyFont="1" applyFill="1" applyBorder="1" applyAlignment="1" applyProtection="1">
      <alignment horizontal="center" vertical="center" wrapText="1"/>
      <protection locked="0"/>
    </xf>
    <xf numFmtId="1" fontId="2" fillId="4" borderId="14" xfId="0" applyNumberFormat="1" applyFont="1" applyFill="1" applyBorder="1" applyAlignment="1" applyProtection="1">
      <alignment horizontal="center" vertical="center" wrapText="1"/>
      <protection locked="0"/>
    </xf>
    <xf numFmtId="1" fontId="2" fillId="4" borderId="15" xfId="0" applyNumberFormat="1" applyFont="1" applyFill="1" applyBorder="1" applyAlignment="1" applyProtection="1">
      <alignment horizontal="center" vertical="center" wrapText="1"/>
      <protection locked="0"/>
    </xf>
    <xf numFmtId="0" fontId="5" fillId="11" borderId="12" xfId="0" applyFont="1" applyFill="1" applyBorder="1" applyAlignment="1">
      <alignment horizontal="left" vertical="center"/>
    </xf>
    <xf numFmtId="0" fontId="5" fillId="11" borderId="14" xfId="0" applyFont="1" applyFill="1" applyBorder="1" applyAlignment="1">
      <alignment horizontal="left" vertical="center"/>
    </xf>
    <xf numFmtId="0" fontId="5" fillId="11" borderId="15" xfId="0" applyFont="1" applyFill="1" applyBorder="1" applyAlignment="1">
      <alignment horizontal="left" vertical="center"/>
    </xf>
    <xf numFmtId="168" fontId="27" fillId="11" borderId="12" xfId="1" applyNumberFormat="1" applyFont="1" applyFill="1" applyBorder="1" applyAlignment="1" applyProtection="1">
      <alignment horizontal="left" vertical="center"/>
    </xf>
    <xf numFmtId="168" fontId="27" fillId="11" borderId="14" xfId="1" applyNumberFormat="1" applyFont="1" applyFill="1" applyBorder="1" applyAlignment="1" applyProtection="1">
      <alignment horizontal="left" vertical="center"/>
    </xf>
    <xf numFmtId="168" fontId="27" fillId="11" borderId="15" xfId="1" applyNumberFormat="1" applyFont="1" applyFill="1" applyBorder="1" applyAlignment="1" applyProtection="1">
      <alignment horizontal="left" vertical="center"/>
    </xf>
    <xf numFmtId="0" fontId="21" fillId="2" borderId="9" xfId="0" applyFont="1" applyFill="1" applyBorder="1" applyAlignment="1">
      <alignment horizontal="right" vertical="center" wrapText="1"/>
    </xf>
    <xf numFmtId="0" fontId="5" fillId="11" borderId="9" xfId="0" applyFont="1" applyFill="1" applyBorder="1" applyAlignment="1">
      <alignment horizontal="left" vertical="center"/>
    </xf>
    <xf numFmtId="164" fontId="6" fillId="11" borderId="9" xfId="1" applyNumberFormat="1" applyFont="1" applyFill="1" applyBorder="1" applyAlignment="1" applyProtection="1">
      <alignment horizontal="center" vertical="center"/>
    </xf>
    <xf numFmtId="0" fontId="8" fillId="12" borderId="0" xfId="0" applyFont="1" applyFill="1" applyAlignment="1">
      <alignment horizontal="left" wrapText="1"/>
    </xf>
    <xf numFmtId="0" fontId="43" fillId="0" borderId="0" xfId="0" applyFont="1" applyAlignment="1">
      <alignment horizontal="center" vertical="center" wrapText="1"/>
    </xf>
    <xf numFmtId="1" fontId="2" fillId="4" borderId="12" xfId="0" applyNumberFormat="1" applyFont="1" applyFill="1" applyBorder="1" applyAlignment="1">
      <alignment horizontal="center" vertical="center"/>
    </xf>
    <xf numFmtId="1" fontId="2" fillId="4" borderId="14" xfId="0" applyNumberFormat="1" applyFont="1" applyFill="1" applyBorder="1" applyAlignment="1">
      <alignment horizontal="center" vertical="center"/>
    </xf>
    <xf numFmtId="1" fontId="2" fillId="4" borderId="15" xfId="0" applyNumberFormat="1" applyFont="1" applyFill="1" applyBorder="1" applyAlignment="1">
      <alignment horizontal="center" vertical="center"/>
    </xf>
    <xf numFmtId="0" fontId="13" fillId="4" borderId="12" xfId="0" applyFont="1" applyFill="1" applyBorder="1" applyAlignment="1">
      <alignment horizontal="center" wrapText="1"/>
    </xf>
    <xf numFmtId="0" fontId="13" fillId="4" borderId="14" xfId="0" applyFont="1" applyFill="1" applyBorder="1" applyAlignment="1">
      <alignment horizontal="center" wrapText="1"/>
    </xf>
    <xf numFmtId="0" fontId="13" fillId="4" borderId="15" xfId="0" applyFont="1" applyFill="1" applyBorder="1" applyAlignment="1">
      <alignment horizontal="center" wrapText="1"/>
    </xf>
    <xf numFmtId="0" fontId="21" fillId="2" borderId="9" xfId="0" applyFont="1" applyFill="1" applyBorder="1" applyAlignment="1">
      <alignment horizontal="right" wrapText="1"/>
    </xf>
    <xf numFmtId="0" fontId="2" fillId="4" borderId="12" xfId="0" applyFont="1" applyFill="1" applyBorder="1" applyAlignment="1">
      <alignment horizontal="center"/>
    </xf>
    <xf numFmtId="0" fontId="2" fillId="4" borderId="14" xfId="0" applyFont="1" applyFill="1" applyBorder="1" applyAlignment="1">
      <alignment horizontal="center"/>
    </xf>
    <xf numFmtId="0" fontId="2" fillId="4" borderId="15" xfId="0" applyFont="1" applyFill="1" applyBorder="1" applyAlignment="1">
      <alignment horizontal="center"/>
    </xf>
    <xf numFmtId="0" fontId="1" fillId="0" borderId="7" xfId="3" applyFont="1" applyBorder="1" applyAlignment="1">
      <alignment horizontal="left" vertical="center" wrapText="1"/>
    </xf>
    <xf numFmtId="0" fontId="1" fillId="0" borderId="13" xfId="3" applyFont="1" applyBorder="1" applyAlignment="1">
      <alignment horizontal="left" vertical="center" wrapText="1"/>
    </xf>
    <xf numFmtId="0" fontId="1" fillId="0" borderId="8" xfId="3" applyFont="1" applyBorder="1" applyAlignment="1">
      <alignment horizontal="left" vertical="center" wrapText="1"/>
    </xf>
    <xf numFmtId="0" fontId="0" fillId="0" borderId="7" xfId="3" applyFont="1" applyBorder="1" applyAlignment="1">
      <alignment horizontal="left" vertical="center" wrapText="1"/>
    </xf>
    <xf numFmtId="0" fontId="19" fillId="0" borderId="13" xfId="3" applyBorder="1" applyAlignment="1">
      <alignment horizontal="left" vertical="center" wrapText="1"/>
    </xf>
    <xf numFmtId="0" fontId="19" fillId="0" borderId="8" xfId="3" applyBorder="1" applyAlignment="1">
      <alignment horizontal="left" vertical="center" wrapText="1"/>
    </xf>
    <xf numFmtId="0" fontId="0" fillId="0" borderId="4" xfId="3" applyFont="1" applyBorder="1" applyAlignment="1">
      <alignment horizontal="left" vertical="center" wrapText="1"/>
    </xf>
    <xf numFmtId="0" fontId="19" fillId="0" borderId="3" xfId="3" applyBorder="1" applyAlignment="1">
      <alignment horizontal="left" vertical="center" wrapText="1"/>
    </xf>
    <xf numFmtId="0" fontId="19" fillId="0" borderId="2" xfId="3" applyBorder="1" applyAlignment="1">
      <alignment horizontal="left" vertical="center" wrapText="1"/>
    </xf>
    <xf numFmtId="0" fontId="1" fillId="6" borderId="7" xfId="3" applyFont="1" applyFill="1" applyBorder="1" applyAlignment="1">
      <alignment horizontal="left" vertical="center" wrapText="1"/>
    </xf>
    <xf numFmtId="0" fontId="1" fillId="6" borderId="13" xfId="0" applyFont="1" applyFill="1" applyBorder="1" applyAlignment="1">
      <alignment horizontal="left" vertical="center" wrapText="1"/>
    </xf>
    <xf numFmtId="0" fontId="1" fillId="6" borderId="8" xfId="0" applyFont="1" applyFill="1" applyBorder="1" applyAlignment="1">
      <alignment horizontal="left" vertical="center" wrapText="1"/>
    </xf>
    <xf numFmtId="0" fontId="52" fillId="6" borderId="7" xfId="3" applyFont="1" applyFill="1" applyBorder="1" applyAlignment="1">
      <alignment horizontal="left" vertical="center" wrapText="1"/>
    </xf>
    <xf numFmtId="0" fontId="19" fillId="6" borderId="13" xfId="3" applyFill="1" applyBorder="1" applyAlignment="1">
      <alignment horizontal="left" vertical="center" wrapText="1"/>
    </xf>
    <xf numFmtId="0" fontId="19" fillId="6" borderId="8" xfId="3" applyFill="1" applyBorder="1" applyAlignment="1">
      <alignment horizontal="left" vertical="center" wrapText="1"/>
    </xf>
    <xf numFmtId="0" fontId="1" fillId="6" borderId="13" xfId="3" applyFont="1" applyFill="1" applyBorder="1" applyAlignment="1">
      <alignment horizontal="left" vertical="center" wrapText="1"/>
    </xf>
    <xf numFmtId="0" fontId="1" fillId="6" borderId="8" xfId="3" applyFont="1" applyFill="1" applyBorder="1" applyAlignment="1">
      <alignment horizontal="left" vertical="center" wrapText="1"/>
    </xf>
    <xf numFmtId="0" fontId="1" fillId="0" borderId="9" xfId="3" applyFont="1" applyBorder="1" applyAlignment="1">
      <alignment horizontal="left" vertical="center" wrapText="1"/>
    </xf>
    <xf numFmtId="1" fontId="2" fillId="4" borderId="12" xfId="0" applyNumberFormat="1" applyFont="1" applyFill="1" applyBorder="1" applyAlignment="1">
      <alignment horizontal="center"/>
    </xf>
    <xf numFmtId="1" fontId="2" fillId="4" borderId="14" xfId="0" applyNumberFormat="1" applyFont="1" applyFill="1" applyBorder="1" applyAlignment="1">
      <alignment horizontal="center"/>
    </xf>
    <xf numFmtId="1" fontId="2" fillId="4" borderId="15" xfId="0" applyNumberFormat="1" applyFont="1" applyFill="1" applyBorder="1" applyAlignment="1">
      <alignment horizontal="center"/>
    </xf>
    <xf numFmtId="0" fontId="2" fillId="4" borderId="12"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15" xfId="0" applyFont="1" applyFill="1" applyBorder="1" applyAlignment="1">
      <alignment horizontal="center" vertical="center"/>
    </xf>
    <xf numFmtId="10" fontId="2" fillId="3" borderId="14" xfId="2" applyNumberFormat="1" applyFont="1" applyFill="1" applyBorder="1" applyAlignment="1" applyProtection="1">
      <alignment horizontal="center" vertical="center"/>
    </xf>
    <xf numFmtId="10" fontId="2" fillId="3" borderId="15" xfId="2" applyNumberFormat="1" applyFont="1" applyFill="1" applyBorder="1" applyAlignment="1" applyProtection="1">
      <alignment horizontal="center" vertical="center"/>
    </xf>
    <xf numFmtId="0" fontId="0" fillId="0" borderId="12"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0" fontId="8" fillId="0" borderId="0" xfId="0" applyFont="1" applyAlignment="1">
      <alignment horizontal="left" vertical="top" wrapText="1"/>
    </xf>
    <xf numFmtId="0" fontId="3" fillId="2" borderId="12"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cellXfs>
  <cellStyles count="7">
    <cellStyle name="Comma" xfId="1" builtinId="3"/>
    <cellStyle name="Currency" xfId="6" builtinId="4"/>
    <cellStyle name="Komma 2" xfId="4" xr:uid="{AF6994C2-B5E5-4702-B385-1F0DEC20CF5E}"/>
    <cellStyle name="Normal" xfId="0" builtinId="0"/>
    <cellStyle name="Percent" xfId="2" builtinId="5"/>
    <cellStyle name="Prozent 2" xfId="5" xr:uid="{5E911F03-E4D6-4B34-B83D-DE492946E5A1}"/>
    <cellStyle name="Standard 2" xfId="3" xr:uid="{631DCE07-6E71-4442-9620-9DF5CB267D9A}"/>
  </cellStyles>
  <dxfs count="164">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tint="-0.24994659260841701"/>
      </font>
      <numFmt numFmtId="2" formatCode="0.00"/>
      <fill>
        <patternFill>
          <bgColor theme="0" tint="-0.24994659260841701"/>
        </patternFill>
      </fill>
    </dxf>
    <dxf>
      <font>
        <color theme="0" tint="-0.24994659260841701"/>
      </font>
      <numFmt numFmtId="2" formatCode="0.00"/>
      <fill>
        <patternFill>
          <bgColor theme="0" tint="-0.24994659260841701"/>
        </patternFill>
      </fill>
    </dxf>
    <dxf>
      <font>
        <color theme="0" tint="-0.34998626667073579"/>
      </font>
      <fill>
        <patternFill>
          <bgColor theme="0" tint="-0.34998626667073579"/>
        </patternFill>
      </fill>
      <border>
        <left/>
        <right/>
        <top/>
        <bottom/>
      </border>
    </dxf>
    <dxf>
      <font>
        <color theme="0" tint="-0.34998626667073579"/>
      </font>
      <fill>
        <patternFill>
          <bgColor theme="0" tint="-0.34998626667073579"/>
        </patternFill>
      </fill>
      <border>
        <left/>
        <right/>
        <top/>
        <bottom/>
      </border>
    </dxf>
    <dxf>
      <fill>
        <patternFill>
          <bgColor rgb="FFFFFF00"/>
        </patternFill>
      </fill>
    </dxf>
    <dxf>
      <fill>
        <patternFill>
          <bgColor rgb="FFFF0000"/>
        </patternFill>
      </fill>
    </dxf>
    <dxf>
      <font>
        <color theme="0" tint="-0.34998626667073579"/>
      </font>
      <fill>
        <patternFill>
          <bgColor theme="0" tint="-0.34998626667073579"/>
        </patternFill>
      </fill>
      <border>
        <left/>
        <right/>
        <top/>
        <bottom/>
      </border>
    </dxf>
    <dxf>
      <font>
        <color theme="0" tint="-0.24994659260841701"/>
      </font>
      <numFmt numFmtId="2" formatCode="0.00"/>
      <fill>
        <patternFill>
          <bgColor theme="0" tint="-0.24994659260841701"/>
        </patternFill>
      </fill>
    </dxf>
    <dxf>
      <border>
        <left style="thin">
          <color auto="1"/>
        </left>
        <right style="thin">
          <color auto="1"/>
        </right>
        <top style="thin">
          <color auto="1"/>
        </top>
        <bottom style="thin">
          <color auto="1"/>
        </bottom>
        <vertical/>
        <horizontal/>
      </border>
    </dxf>
    <dxf>
      <font>
        <color theme="0"/>
      </font>
      <fill>
        <patternFill patternType="solid">
          <bgColor theme="0"/>
        </patternFill>
      </fill>
    </dxf>
    <dxf>
      <font>
        <color theme="0"/>
      </font>
      <fill>
        <patternFill patternType="solid">
          <bgColor theme="0"/>
        </patternFill>
      </fill>
    </dxf>
    <dxf>
      <border>
        <left style="thin">
          <color auto="1"/>
        </left>
        <right style="thin">
          <color auto="1"/>
        </right>
        <top style="thin">
          <color auto="1"/>
        </top>
        <bottom style="thin">
          <color auto="1"/>
        </bottom>
        <vertical/>
        <horizontal/>
      </border>
    </dxf>
    <dxf>
      <font>
        <color theme="0"/>
      </font>
      <fill>
        <patternFill patternType="solid">
          <bgColor theme="0"/>
        </patternFill>
      </fill>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fill>
        <patternFill patternType="solid">
          <bgColor theme="0"/>
        </patternFill>
      </fill>
    </dxf>
    <dxf>
      <font>
        <color theme="0"/>
      </font>
      <fill>
        <patternFill patternType="solid">
          <bgColor theme="0"/>
        </patternFill>
      </fill>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fill>
        <patternFill patternType="solid">
          <bgColor theme="0"/>
        </patternFill>
      </fill>
    </dxf>
    <dxf>
      <font>
        <color theme="0"/>
      </font>
    </dxf>
    <dxf>
      <font>
        <color theme="0" tint="-0.34998626667073579"/>
      </font>
      <fill>
        <patternFill>
          <bgColor theme="0" tint="-0.34998626667073579"/>
        </patternFill>
      </fill>
      <border>
        <left/>
        <right/>
        <top/>
        <bottom/>
      </border>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tint="-0.34998626667073579"/>
      </font>
      <fill>
        <patternFill>
          <bgColor theme="0" tint="-0.34998626667073579"/>
        </patternFill>
      </fill>
      <border>
        <left/>
        <right/>
        <top/>
        <bottom/>
      </border>
    </dxf>
    <dxf>
      <fill>
        <patternFill>
          <bgColor rgb="FFFFFF00"/>
        </patternFill>
      </fill>
    </dxf>
    <dxf>
      <fill>
        <patternFill>
          <bgColor rgb="FFFFFF00"/>
        </patternFill>
      </fill>
    </dxf>
    <dxf>
      <fill>
        <patternFill>
          <bgColor rgb="FFFFFF00"/>
        </patternFill>
      </fill>
    </dxf>
    <dxf>
      <font>
        <color theme="0" tint="-0.34998626667073579"/>
      </font>
      <fill>
        <patternFill>
          <bgColor theme="0" tint="-0.34998626667073579"/>
        </patternFill>
      </fill>
      <border>
        <left/>
        <right/>
        <top/>
        <bottom/>
      </border>
    </dxf>
    <dxf>
      <font>
        <color theme="0" tint="-0.24994659260841701"/>
      </font>
      <numFmt numFmtId="2" formatCode="0.00"/>
      <fill>
        <patternFill>
          <bgColor theme="0" tint="-0.2499465926084170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font>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tint="-0.34998626667073579"/>
      </font>
      <fill>
        <patternFill>
          <bgColor theme="0" tint="-0.34998626667073579"/>
        </patternFill>
      </fill>
      <border>
        <left/>
        <right/>
        <top/>
        <bottom/>
      </border>
    </dxf>
    <dxf>
      <font>
        <color theme="0" tint="-0.24994659260841701"/>
      </font>
      <numFmt numFmtId="2" formatCode="0.00"/>
      <fill>
        <patternFill>
          <bgColor theme="0" tint="-0.24994659260841701"/>
        </patternFill>
      </fill>
    </dxf>
    <dxf>
      <fill>
        <patternFill>
          <bgColor rgb="FFFFFF00"/>
        </patternFill>
      </fill>
    </dxf>
    <dxf>
      <fill>
        <patternFill>
          <bgColor rgb="FFFFFF00"/>
        </patternFill>
      </fill>
    </dxf>
    <dxf>
      <font>
        <color theme="0" tint="-0.34998626667073579"/>
      </font>
      <fill>
        <patternFill>
          <bgColor theme="0" tint="-0.34998626667073579"/>
        </patternFill>
      </fill>
      <border>
        <left/>
        <right/>
        <top/>
        <bottom/>
      </border>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theme="4" tint="0.79998168889431442"/>
        </patternFill>
      </fill>
      <border>
        <left style="thin">
          <color auto="1"/>
        </left>
      </border>
    </dxf>
    <dxf>
      <font>
        <color theme="0"/>
      </font>
      <fill>
        <patternFill>
          <bgColor theme="0"/>
        </patternFill>
      </fill>
    </dxf>
    <dxf>
      <font>
        <color theme="0"/>
      </font>
      <fill>
        <patternFill>
          <bgColor theme="0"/>
        </patternFill>
      </fill>
    </dxf>
    <dxf>
      <fill>
        <patternFill>
          <bgColor theme="5" tint="0.39994506668294322"/>
        </patternFill>
      </fill>
    </dxf>
    <dxf>
      <font>
        <color theme="0"/>
      </font>
      <fill>
        <patternFill>
          <bgColor theme="0"/>
        </patternFill>
      </fill>
    </dxf>
    <dxf>
      <font>
        <color theme="0"/>
      </font>
      <fill>
        <patternFill>
          <bgColor theme="0"/>
        </patternFill>
      </fill>
    </dxf>
    <dxf>
      <fill>
        <patternFill>
          <bgColor theme="5" tint="0.39994506668294322"/>
        </patternFill>
      </fill>
    </dxf>
    <dxf>
      <font>
        <color theme="0"/>
      </font>
      <fill>
        <patternFill>
          <bgColor theme="0"/>
        </patternFill>
      </fill>
    </dxf>
    <dxf>
      <font>
        <color theme="0"/>
      </font>
      <fill>
        <patternFill>
          <bgColor theme="0"/>
        </patternFill>
      </fill>
    </dxf>
    <dxf>
      <fill>
        <patternFill>
          <bgColor theme="5" tint="0.39994506668294322"/>
        </patternFill>
      </fill>
    </dxf>
    <dxf>
      <font>
        <color theme="0"/>
      </font>
      <fill>
        <patternFill>
          <bgColor theme="0"/>
        </patternFill>
      </fill>
    </dxf>
    <dxf>
      <font>
        <color theme="0"/>
      </font>
      <fill>
        <patternFill>
          <bgColor theme="0"/>
        </patternFill>
      </fill>
    </dxf>
    <dxf>
      <font>
        <strike val="0"/>
        <color auto="1"/>
      </font>
      <fill>
        <patternFill>
          <bgColor theme="5" tint="0.39994506668294322"/>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s>
  <tableStyles count="0" defaultTableStyle="TableStyleMedium9"/>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giz.de/en/workingwithgiz/34529.html"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www.giz.de/en/workingwithgiz/34529.html"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s://www.giz.de/en/workingwithgiz/34529.html" TargetMode="External"/></Relationships>
</file>

<file path=xl/drawings/drawing1.xml><?xml version="1.0" encoding="utf-8"?>
<xdr:wsDr xmlns:xdr="http://schemas.openxmlformats.org/drawingml/2006/spreadsheetDrawing" xmlns:a="http://schemas.openxmlformats.org/drawingml/2006/main">
  <xdr:twoCellAnchor>
    <xdr:from>
      <xdr:col>1</xdr:col>
      <xdr:colOff>2142067</xdr:colOff>
      <xdr:row>5</xdr:row>
      <xdr:rowOff>3022600</xdr:rowOff>
    </xdr:from>
    <xdr:to>
      <xdr:col>1</xdr:col>
      <xdr:colOff>5139267</xdr:colOff>
      <xdr:row>5</xdr:row>
      <xdr:rowOff>3242733</xdr:rowOff>
    </xdr:to>
    <xdr:sp macro="" textlink="">
      <xdr:nvSpPr>
        <xdr:cNvPr id="2" name="Rechteck 1">
          <a:hlinkClick xmlns:r="http://schemas.openxmlformats.org/officeDocument/2006/relationships" r:id="rId1"/>
          <a:extLst>
            <a:ext uri="{FF2B5EF4-FFF2-40B4-BE49-F238E27FC236}">
              <a16:creationId xmlns:a16="http://schemas.microsoft.com/office/drawing/2014/main" id="{D4F13B51-E3DA-90C7-5B59-5A51656C64EC}"/>
            </a:ext>
          </a:extLst>
        </xdr:cNvPr>
        <xdr:cNvSpPr/>
      </xdr:nvSpPr>
      <xdr:spPr>
        <a:xfrm>
          <a:off x="2565400" y="5842000"/>
          <a:ext cx="2997200" cy="220133"/>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2085975</xdr:colOff>
      <xdr:row>4</xdr:row>
      <xdr:rowOff>3009900</xdr:rowOff>
    </xdr:from>
    <xdr:to>
      <xdr:col>1</xdr:col>
      <xdr:colOff>5191125</xdr:colOff>
      <xdr:row>4</xdr:row>
      <xdr:rowOff>3219450</xdr:rowOff>
    </xdr:to>
    <xdr:sp macro="" textlink="">
      <xdr:nvSpPr>
        <xdr:cNvPr id="2" name="Rechteck 1">
          <a:hlinkClick xmlns:r="http://schemas.openxmlformats.org/officeDocument/2006/relationships" r:id="rId1"/>
          <a:extLst>
            <a:ext uri="{FF2B5EF4-FFF2-40B4-BE49-F238E27FC236}">
              <a16:creationId xmlns:a16="http://schemas.microsoft.com/office/drawing/2014/main" id="{726A8506-7063-EDE2-07BE-5EB5BF989C87}"/>
            </a:ext>
          </a:extLst>
        </xdr:cNvPr>
        <xdr:cNvSpPr/>
      </xdr:nvSpPr>
      <xdr:spPr>
        <a:xfrm>
          <a:off x="2476500" y="5553075"/>
          <a:ext cx="3105150" cy="20955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2105025</xdr:colOff>
      <xdr:row>4</xdr:row>
      <xdr:rowOff>2657475</xdr:rowOff>
    </xdr:from>
    <xdr:to>
      <xdr:col>1</xdr:col>
      <xdr:colOff>5114925</xdr:colOff>
      <xdr:row>4</xdr:row>
      <xdr:rowOff>2876550</xdr:rowOff>
    </xdr:to>
    <xdr:sp macro="" textlink="">
      <xdr:nvSpPr>
        <xdr:cNvPr id="2" name="Rechteck 1">
          <a:hlinkClick xmlns:r="http://schemas.openxmlformats.org/officeDocument/2006/relationships" r:id="rId1"/>
          <a:extLst>
            <a:ext uri="{FF2B5EF4-FFF2-40B4-BE49-F238E27FC236}">
              <a16:creationId xmlns:a16="http://schemas.microsoft.com/office/drawing/2014/main" id="{657A86AF-FF99-DAA7-C700-CA98AC986FC0}"/>
            </a:ext>
          </a:extLst>
        </xdr:cNvPr>
        <xdr:cNvSpPr/>
      </xdr:nvSpPr>
      <xdr:spPr>
        <a:xfrm>
          <a:off x="2409825" y="5381625"/>
          <a:ext cx="3009900" cy="2190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F48B-DD55-4355-B00C-10480C0D8834}">
  <sheetPr codeName="Tabelle1">
    <tabColor rgb="FF92D050"/>
    <pageSetUpPr fitToPage="1"/>
  </sheetPr>
  <dimension ref="A1:O23"/>
  <sheetViews>
    <sheetView zoomScale="80" zoomScaleNormal="80" zoomScaleSheetLayoutView="90" workbookViewId="0">
      <selection activeCell="L7" sqref="L7"/>
    </sheetView>
  </sheetViews>
  <sheetFormatPr defaultColWidth="11.453125" defaultRowHeight="12.5"/>
  <cols>
    <col min="1" max="1" width="6.54296875" style="175" customWidth="1"/>
    <col min="2" max="2" width="46.90625" customWidth="1"/>
    <col min="3" max="3" width="20.36328125" customWidth="1"/>
    <col min="4" max="4" width="21.08984375" customWidth="1"/>
    <col min="5" max="5" width="18" customWidth="1"/>
    <col min="6" max="6" width="21" customWidth="1"/>
    <col min="7" max="7" width="37.453125" customWidth="1"/>
    <col min="8" max="8" width="25.6328125" style="175" hidden="1" customWidth="1"/>
    <col min="15" max="15" width="40.08984375" customWidth="1"/>
  </cols>
  <sheetData>
    <row r="1" spans="1:15" s="133" customFormat="1" ht="75" customHeight="1">
      <c r="B1" s="237" t="s">
        <v>0</v>
      </c>
      <c r="C1" s="237"/>
      <c r="D1" s="237"/>
      <c r="E1" s="237"/>
      <c r="F1" s="237"/>
      <c r="G1" s="237"/>
      <c r="J1" s="233" t="s">
        <v>130</v>
      </c>
      <c r="K1" s="234"/>
      <c r="L1" s="234"/>
      <c r="M1" s="234"/>
      <c r="N1" s="234"/>
      <c r="O1" s="235"/>
    </row>
    <row r="2" spans="1:15" s="145" customFormat="1" ht="20" customHeight="1">
      <c r="B2" s="204"/>
      <c r="C2" s="204"/>
      <c r="D2" s="204"/>
      <c r="E2" s="204"/>
      <c r="F2" s="204"/>
      <c r="G2" s="204"/>
    </row>
    <row r="3" spans="1:15" s="123" customFormat="1" ht="30.75" customHeight="1">
      <c r="A3" s="133"/>
      <c r="B3" s="205" t="s">
        <v>129</v>
      </c>
      <c r="C3" s="238"/>
      <c r="D3" s="238"/>
      <c r="E3" s="238"/>
      <c r="F3" s="238"/>
      <c r="G3" s="238"/>
      <c r="H3" s="133" t="str">
        <f>IF(C3="Bitte eintragen","- Bitte den Namen Ihres Vereins im Feld &lt;Name des Zuschussempfängers&gt; eintragen; "," ")</f>
        <v xml:space="preserve"> </v>
      </c>
    </row>
    <row r="4" spans="1:15" s="133" customFormat="1" ht="12" customHeight="1">
      <c r="B4" s="206"/>
      <c r="C4" s="207"/>
      <c r="D4" s="207"/>
      <c r="E4" s="207"/>
      <c r="F4" s="207"/>
      <c r="G4" s="207"/>
    </row>
    <row r="5" spans="1:15" s="133" customFormat="1" ht="40.25" customHeight="1">
      <c r="B5" s="205" t="s">
        <v>1</v>
      </c>
      <c r="C5" s="239" t="s">
        <v>148</v>
      </c>
      <c r="D5" s="239"/>
      <c r="E5" s="239"/>
      <c r="F5" s="212" t="str">
        <f>IF(C5="Modification to a contract","How many times has the contract been modified?:","")</f>
        <v/>
      </c>
      <c r="G5" s="19" t="s">
        <v>2</v>
      </c>
      <c r="H5" s="133">
        <f>IF(C5="Vertragsanpassung",1,0)</f>
        <v>0</v>
      </c>
    </row>
    <row r="6" spans="1:15" s="133" customFormat="1" ht="51" customHeight="1">
      <c r="B6" s="205" t="s">
        <v>3</v>
      </c>
      <c r="C6" s="239"/>
      <c r="D6" s="239"/>
      <c r="E6" s="239"/>
      <c r="F6" s="239"/>
      <c r="G6" s="239"/>
      <c r="H6" s="133">
        <f>IF(C6="Veranstaltung",1,IF(C6="Projekt",1,0))</f>
        <v>0</v>
      </c>
    </row>
    <row r="7" spans="1:15" s="133" customFormat="1" ht="51" customHeight="1">
      <c r="B7" s="205" t="s">
        <v>4</v>
      </c>
      <c r="C7" s="242"/>
      <c r="D7" s="243"/>
      <c r="E7" s="243"/>
      <c r="F7" s="243"/>
      <c r="G7" s="244"/>
    </row>
    <row r="8" spans="1:15" s="133" customFormat="1" ht="63.75" customHeight="1">
      <c r="B8" s="205" t="s">
        <v>5</v>
      </c>
      <c r="C8" s="51"/>
      <c r="D8" s="205" t="s">
        <v>6</v>
      </c>
      <c r="E8" s="241"/>
      <c r="F8" s="241"/>
      <c r="G8" s="241"/>
      <c r="H8" s="133">
        <f>IF(C8="Ja, anderer Betrag",1,0)</f>
        <v>0</v>
      </c>
    </row>
    <row r="9" spans="1:15" s="123" customFormat="1" ht="54" customHeight="1">
      <c r="A9" s="133"/>
      <c r="B9" s="205" t="s">
        <v>7</v>
      </c>
      <c r="C9" s="51" t="s">
        <v>142</v>
      </c>
      <c r="D9" s="205" t="s">
        <v>8</v>
      </c>
      <c r="E9" s="239"/>
      <c r="F9" s="239"/>
      <c r="G9" s="239"/>
      <c r="H9" s="133">
        <f>IF(C9="Ja, anderer Betrag",1,0)</f>
        <v>0</v>
      </c>
    </row>
    <row r="10" spans="1:15" s="123" customFormat="1" ht="54" customHeight="1">
      <c r="A10" s="133"/>
      <c r="B10" s="205" t="s">
        <v>9</v>
      </c>
      <c r="C10" s="51" t="s">
        <v>142</v>
      </c>
      <c r="D10" s="209" t="s">
        <v>10</v>
      </c>
      <c r="E10" s="20"/>
      <c r="F10" s="209" t="s">
        <v>11</v>
      </c>
      <c r="G10" s="20"/>
      <c r="H10" s="133"/>
    </row>
    <row r="11" spans="1:15" s="123" customFormat="1" ht="25">
      <c r="A11" s="133"/>
      <c r="B11" s="208"/>
      <c r="C11" s="51"/>
      <c r="D11" s="209" t="s">
        <v>10</v>
      </c>
      <c r="E11" s="20"/>
      <c r="F11" s="209" t="s">
        <v>11</v>
      </c>
      <c r="G11" s="20"/>
      <c r="H11" s="133">
        <f>IF(C11="Ja",1,0)</f>
        <v>0</v>
      </c>
    </row>
    <row r="12" spans="1:15" s="123" customFormat="1" ht="25">
      <c r="A12" s="133"/>
      <c r="B12" s="208"/>
      <c r="C12" s="51"/>
      <c r="D12" s="209" t="s">
        <v>10</v>
      </c>
      <c r="E12" s="20"/>
      <c r="F12" s="209" t="s">
        <v>11</v>
      </c>
      <c r="G12" s="20"/>
      <c r="H12" s="133">
        <f>IF(C12="Ja",1,0)</f>
        <v>0</v>
      </c>
    </row>
    <row r="13" spans="1:15" s="123" customFormat="1" ht="25">
      <c r="A13" s="133"/>
      <c r="B13" s="208"/>
      <c r="C13" s="51"/>
      <c r="D13" s="209" t="s">
        <v>10</v>
      </c>
      <c r="E13" s="20"/>
      <c r="F13" s="209" t="s">
        <v>11</v>
      </c>
      <c r="G13" s="20"/>
      <c r="H13" s="133"/>
    </row>
    <row r="14" spans="1:15" s="123" customFormat="1" ht="25">
      <c r="A14" s="133"/>
      <c r="B14" s="208"/>
      <c r="C14" s="51"/>
      <c r="D14" s="209" t="s">
        <v>10</v>
      </c>
      <c r="E14" s="20"/>
      <c r="F14" s="209" t="s">
        <v>11</v>
      </c>
      <c r="G14" s="20"/>
      <c r="H14" s="133"/>
    </row>
    <row r="15" spans="1:15" s="123" customFormat="1" ht="25">
      <c r="A15" s="133"/>
      <c r="B15" s="208"/>
      <c r="C15" s="51"/>
      <c r="D15" s="209" t="s">
        <v>10</v>
      </c>
      <c r="E15" s="20"/>
      <c r="F15" s="209" t="s">
        <v>11</v>
      </c>
      <c r="G15" s="20"/>
      <c r="H15" s="133"/>
    </row>
    <row r="16" spans="1:15" s="123" customFormat="1" ht="25">
      <c r="A16" s="133"/>
      <c r="B16" s="208"/>
      <c r="C16" s="51"/>
      <c r="D16" s="209" t="s">
        <v>10</v>
      </c>
      <c r="E16" s="20"/>
      <c r="F16" s="209" t="s">
        <v>11</v>
      </c>
      <c r="G16" s="20"/>
      <c r="H16" s="133"/>
    </row>
    <row r="17" spans="1:10" s="123" customFormat="1" ht="52.5" customHeight="1">
      <c r="A17" s="133"/>
      <c r="B17" s="205" t="s">
        <v>12</v>
      </c>
      <c r="C17" s="51" t="s">
        <v>142</v>
      </c>
      <c r="D17" s="240" t="s">
        <v>13</v>
      </c>
      <c r="E17" s="240"/>
      <c r="F17" s="240"/>
      <c r="G17" s="240"/>
      <c r="H17" s="133"/>
      <c r="I17" s="88"/>
      <c r="J17" s="152"/>
    </row>
    <row r="18" spans="1:10" s="123" customFormat="1" ht="52.5" customHeight="1">
      <c r="A18" s="133"/>
      <c r="B18" s="205" t="s">
        <v>131</v>
      </c>
      <c r="C18" s="51" t="s">
        <v>142</v>
      </c>
      <c r="D18" s="240" t="s">
        <v>14</v>
      </c>
      <c r="E18" s="240"/>
      <c r="F18" s="240"/>
      <c r="G18" s="240"/>
      <c r="H18" s="133"/>
    </row>
    <row r="19" spans="1:10" s="123" customFormat="1" ht="80.25" customHeight="1">
      <c r="A19" s="133"/>
      <c r="B19" s="205" t="s">
        <v>15</v>
      </c>
      <c r="C19" s="51" t="s">
        <v>142</v>
      </c>
      <c r="D19" s="240" t="s">
        <v>14</v>
      </c>
      <c r="E19" s="240"/>
      <c r="F19" s="240"/>
      <c r="G19" s="240"/>
      <c r="H19" s="133"/>
    </row>
    <row r="20" spans="1:10" s="123" customFormat="1" ht="52.5" customHeight="1">
      <c r="A20" s="133"/>
      <c r="B20" s="205" t="s">
        <v>16</v>
      </c>
      <c r="C20" s="51" t="s">
        <v>142</v>
      </c>
      <c r="D20" s="240" t="s">
        <v>132</v>
      </c>
      <c r="E20" s="240"/>
      <c r="F20" s="240"/>
      <c r="G20" s="240"/>
      <c r="H20" s="210"/>
    </row>
    <row r="21" spans="1:10" s="123" customFormat="1" ht="59.25" customHeight="1">
      <c r="A21" s="133"/>
      <c r="B21" s="205" t="s">
        <v>17</v>
      </c>
      <c r="C21" s="239" t="s">
        <v>152</v>
      </c>
      <c r="D21" s="239"/>
      <c r="E21" s="239"/>
      <c r="F21" s="239"/>
      <c r="G21" s="239"/>
      <c r="H21" s="133"/>
    </row>
    <row r="22" spans="1:10" s="175" customFormat="1" ht="11.25" customHeight="1">
      <c r="C22" s="211"/>
      <c r="D22" s="211"/>
      <c r="E22" s="211"/>
      <c r="F22" s="211"/>
      <c r="G22" s="211"/>
    </row>
    <row r="23" spans="1:10" ht="19.5" customHeight="1">
      <c r="B23" s="205" t="s">
        <v>18</v>
      </c>
      <c r="C23" s="236"/>
      <c r="D23" s="236"/>
      <c r="E23" s="236"/>
      <c r="F23" s="236"/>
      <c r="G23" s="236"/>
    </row>
  </sheetData>
  <sheetProtection algorithmName="SHA-512" hashValue="LXWEPAVLlM3sCKZON12e9pwOki+K3yLDnVZ25bvrAVpITo3dX8wxBwKGhNeCY3hN0dHrPu1RHBYs+oR+zTuvWg==" saltValue="aX75uOWM5UJhtJReTKvXNA==" spinCount="100000" sheet="1" formatCells="0"/>
  <mergeCells count="14">
    <mergeCell ref="J1:O1"/>
    <mergeCell ref="C23:G23"/>
    <mergeCell ref="B1:G1"/>
    <mergeCell ref="C3:G3"/>
    <mergeCell ref="C21:G21"/>
    <mergeCell ref="C5:E5"/>
    <mergeCell ref="D17:G17"/>
    <mergeCell ref="D18:G18"/>
    <mergeCell ref="D20:G20"/>
    <mergeCell ref="D19:G19"/>
    <mergeCell ref="C6:G6"/>
    <mergeCell ref="E8:G8"/>
    <mergeCell ref="E9:G9"/>
    <mergeCell ref="C7:G7"/>
  </mergeCells>
  <conditionalFormatting sqref="B8:E8">
    <cfRule type="expression" dxfId="163" priority="19">
      <formula>$C$6="Örtlicher Zuschuss"</formula>
    </cfRule>
  </conditionalFormatting>
  <conditionalFormatting sqref="B21:G21">
    <cfRule type="expression" dxfId="162" priority="17">
      <formula>$C$6="Örtlicher Zuschuss"</formula>
    </cfRule>
  </conditionalFormatting>
  <conditionalFormatting sqref="C9">
    <cfRule type="expression" dxfId="161" priority="10">
      <formula>$C$6="Örtlicher Zuschuss"</formula>
    </cfRule>
  </conditionalFormatting>
  <conditionalFormatting sqref="C17:C20">
    <cfRule type="expression" dxfId="160" priority="5">
      <formula>$C$6="Örtlicher Zuschuss"</formula>
    </cfRule>
  </conditionalFormatting>
  <conditionalFormatting sqref="D8:E8">
    <cfRule type="expression" dxfId="159" priority="70">
      <formula>$C$8="Nein"</formula>
    </cfRule>
  </conditionalFormatting>
  <conditionalFormatting sqref="D9:E9">
    <cfRule type="expression" dxfId="158" priority="71">
      <formula>$C$9="Nein"</formula>
    </cfRule>
  </conditionalFormatting>
  <conditionalFormatting sqref="D10:G12">
    <cfRule type="expression" dxfId="157" priority="59">
      <formula>$C$10="Auswählen"</formula>
    </cfRule>
  </conditionalFormatting>
  <conditionalFormatting sqref="D10:G16">
    <cfRule type="expression" dxfId="156" priority="26">
      <formula>$C$10=0</formula>
    </cfRule>
  </conditionalFormatting>
  <conditionalFormatting sqref="D11:G16">
    <cfRule type="expression" dxfId="155" priority="25">
      <formula>$C$10=1</formula>
    </cfRule>
  </conditionalFormatting>
  <conditionalFormatting sqref="D12:G16">
    <cfRule type="expression" dxfId="154" priority="24">
      <formula>$C$10=2</formula>
    </cfRule>
  </conditionalFormatting>
  <conditionalFormatting sqref="D13:G16">
    <cfRule type="expression" dxfId="153" priority="23">
      <formula>$C$10=3</formula>
    </cfRule>
  </conditionalFormatting>
  <conditionalFormatting sqref="D14:G16">
    <cfRule type="expression" dxfId="152" priority="22">
      <formula>$C$10=4</formula>
    </cfRule>
  </conditionalFormatting>
  <conditionalFormatting sqref="D15:G16">
    <cfRule type="expression" dxfId="151" priority="21">
      <formula>$C$10=5</formula>
    </cfRule>
  </conditionalFormatting>
  <conditionalFormatting sqref="D16:G16">
    <cfRule type="expression" dxfId="150" priority="20">
      <formula>$C$10=6</formula>
    </cfRule>
  </conditionalFormatting>
  <conditionalFormatting sqref="D17:G17">
    <cfRule type="expression" dxfId="149" priority="4">
      <formula>$B$17="yes"</formula>
    </cfRule>
    <cfRule type="expression" dxfId="148" priority="57">
      <formula>$C$17="Select"</formula>
    </cfRule>
    <cfRule type="expression" dxfId="147" priority="58">
      <formula>$C$17="no"</formula>
    </cfRule>
  </conditionalFormatting>
  <conditionalFormatting sqref="D18:G18">
    <cfRule type="expression" dxfId="146" priority="3">
      <formula>$B$18="yes"</formula>
    </cfRule>
    <cfRule type="expression" dxfId="145" priority="55">
      <formula>$C$18="Select"</formula>
    </cfRule>
    <cfRule type="expression" dxfId="144" priority="56">
      <formula>$C$18="no"</formula>
    </cfRule>
  </conditionalFormatting>
  <conditionalFormatting sqref="D19:G19">
    <cfRule type="expression" dxfId="143" priority="2">
      <formula>$B$19="yes"</formula>
    </cfRule>
    <cfRule type="expression" dxfId="142" priority="13">
      <formula>$C$19="Select"</formula>
    </cfRule>
    <cfRule type="expression" dxfId="141" priority="14">
      <formula>$C$19="no"</formula>
    </cfRule>
  </conditionalFormatting>
  <conditionalFormatting sqref="D20:G20">
    <cfRule type="expression" dxfId="140" priority="1">
      <formula>$B$20="yes"</formula>
    </cfRule>
    <cfRule type="expression" dxfId="139" priority="53">
      <formula>$C$20="Select"</formula>
    </cfRule>
    <cfRule type="expression" dxfId="138" priority="54">
      <formula>$C$20="no"</formula>
    </cfRule>
  </conditionalFormatting>
  <conditionalFormatting sqref="G5">
    <cfRule type="expression" dxfId="137" priority="11">
      <formula>H5=1</formula>
    </cfRule>
  </conditionalFormatting>
  <dataValidations count="6">
    <dataValidation type="list" allowBlank="1" showInputMessage="1" showErrorMessage="1" sqref="C8:C9 C17:C20" xr:uid="{2FB55B3C-48EA-4FF8-81A2-45A8C3345204}">
      <formula1>"Select, yes, no"</formula1>
    </dataValidation>
    <dataValidation showInputMessage="1" showErrorMessage="1" sqref="C23:G23" xr:uid="{2FF1937A-FC43-485E-9C0D-7AF3647B55AC}"/>
    <dataValidation type="list" allowBlank="1" showInputMessage="1" showErrorMessage="1" sqref="C21:G21" xr:uid="{8CADD14E-2DE8-45F8-8C38-307A3D8DDACF}">
      <formula1>"Select,no,yes"</formula1>
    </dataValidation>
    <dataValidation type="list" allowBlank="1" showInputMessage="1" showErrorMessage="1" sqref="G5" xr:uid="{993AE34C-F711-4B8C-8383-A6B8A592EFD4}">
      <formula1>"Only select for modifications to a contract,1,2,3,4,5"</formula1>
    </dataValidation>
    <dataValidation type="list" allowBlank="1" showInputMessage="1" showErrorMessage="1" sqref="C10" xr:uid="{B183C770-4705-4340-9B88-5B057BED4591}">
      <formula1>"Select, 0,1,2, 3, 4, 5, 6, 7"</formula1>
    </dataValidation>
    <dataValidation type="list" allowBlank="1" showInputMessage="1" showErrorMessage="1" sqref="C5:E5" xr:uid="{CD1EEA9D-B814-41D3-92BB-8E0E0F4C0EED}">
      <formula1>"Select,First budget (no contract yet),Modification to a contract"</formula1>
    </dataValidation>
  </dataValidations>
  <pageMargins left="0.70866141732283472" right="0.70866141732283472" top="0.78740157480314965" bottom="0.78740157480314965"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tabColor rgb="FF92D050"/>
    <outlinePr summaryBelow="0"/>
    <pageSetUpPr fitToPage="1"/>
  </sheetPr>
  <dimension ref="A1:AD187"/>
  <sheetViews>
    <sheetView tabSelected="1" zoomScale="90" zoomScaleNormal="90" zoomScaleSheetLayoutView="100" zoomScalePageLayoutView="85" workbookViewId="0">
      <pane ySplit="4" topLeftCell="A5" activePane="bottomLeft" state="frozen"/>
      <selection activeCell="B1" sqref="B1"/>
      <selection pane="bottomLeft" activeCell="K2" sqref="K2"/>
    </sheetView>
  </sheetViews>
  <sheetFormatPr defaultColWidth="9.08984375" defaultRowHeight="12.5" outlineLevelRow="1"/>
  <cols>
    <col min="1" max="1" width="6.08984375" style="174" customWidth="1"/>
    <col min="2" max="2" width="79.36328125" style="123" customWidth="1"/>
    <col min="3" max="3" width="7.90625" style="123" customWidth="1"/>
    <col min="4" max="4" width="13.90625" style="123" customWidth="1"/>
    <col min="5" max="5" width="11.90625" style="123" customWidth="1"/>
    <col min="6" max="6" width="15.08984375" style="123" customWidth="1"/>
    <col min="7" max="7" width="12.54296875" style="123" customWidth="1"/>
    <col min="8" max="8" width="18.54296875" style="124" customWidth="1"/>
    <col min="9" max="9" width="23.08984375" style="123" customWidth="1"/>
    <col min="10" max="10" width="22.36328125" style="123" customWidth="1"/>
    <col min="11" max="11" width="17.36328125" style="53" customWidth="1"/>
    <col min="12" max="12" width="15.08984375" style="200" customWidth="1"/>
    <col min="13" max="13" width="3" style="133" customWidth="1"/>
    <col min="14" max="14" width="8.6328125" style="133" hidden="1" customWidth="1"/>
    <col min="15" max="15" width="9.08984375" style="133" customWidth="1"/>
    <col min="16" max="30" width="9.08984375" style="133"/>
    <col min="31" max="16384" width="9.08984375" style="123"/>
  </cols>
  <sheetData>
    <row r="1" spans="1:30" ht="56" customHeight="1">
      <c r="A1" s="253" t="str">
        <f>IF('Key data'!C3="","Please fill out the 'Key data' tab first (see below)",CONCATENATE("Budget - Annex 1",CHAR(10),'Key data'!C3," - ",'Key data'!C6,"",'Key data'!E6,"",IF(L5="VE",CONCATENATE(" - ",'Key data'!G5,"SUPPLEMENT TO THE CONTRACT",""),"")))</f>
        <v>Please fill out the 'Key data' tab first (see below)</v>
      </c>
      <c r="B1" s="254"/>
      <c r="C1" s="254"/>
      <c r="D1" s="254"/>
      <c r="E1" s="254"/>
      <c r="F1" s="254"/>
      <c r="G1" s="254"/>
      <c r="H1" s="254"/>
      <c r="I1" s="255"/>
      <c r="J1" s="173">
        <f>'Key data'!C23</f>
        <v>0</v>
      </c>
      <c r="L1" s="133"/>
      <c r="N1" s="133" t="s">
        <v>19</v>
      </c>
      <c r="O1" s="251" t="s">
        <v>20</v>
      </c>
      <c r="P1" s="252"/>
      <c r="Q1" s="252"/>
      <c r="R1" s="252"/>
      <c r="S1" s="252"/>
      <c r="T1" s="252"/>
      <c r="U1" s="252"/>
      <c r="V1" s="252"/>
      <c r="W1" s="252"/>
      <c r="X1" s="252"/>
    </row>
    <row r="2" spans="1:30" ht="24" customHeight="1">
      <c r="A2" s="273" t="str">
        <f>IF(NOT(ISBLANK('Key data'!C7)),CONCATENATE("Agreement number: ",'Key data'!C7),"")</f>
        <v/>
      </c>
      <c r="B2" s="273"/>
      <c r="C2" s="273"/>
      <c r="D2" s="273"/>
      <c r="E2" s="273"/>
      <c r="F2" s="273"/>
      <c r="G2" s="273"/>
      <c r="H2" s="273"/>
      <c r="I2" s="273"/>
      <c r="J2" s="273"/>
      <c r="L2" s="133"/>
      <c r="O2" s="56"/>
      <c r="P2" s="56"/>
      <c r="Q2" s="56"/>
      <c r="R2" s="56"/>
      <c r="S2" s="56"/>
      <c r="T2" s="56"/>
      <c r="U2" s="56"/>
      <c r="V2" s="56"/>
      <c r="W2" s="56"/>
      <c r="X2" s="56"/>
    </row>
    <row r="3" spans="1:30" ht="13.25" customHeight="1">
      <c r="B3" s="175"/>
      <c r="C3" s="176"/>
      <c r="D3" s="177"/>
      <c r="E3" s="177"/>
      <c r="F3" s="177"/>
      <c r="G3" s="177"/>
      <c r="H3" s="178"/>
      <c r="I3" s="133"/>
      <c r="J3" s="179" t="s">
        <v>156</v>
      </c>
      <c r="L3" s="133"/>
      <c r="N3" s="133" t="s">
        <v>21</v>
      </c>
    </row>
    <row r="4" spans="1:30" ht="112.25" customHeight="1">
      <c r="A4" s="137"/>
      <c r="B4" s="64" t="s">
        <v>22</v>
      </c>
      <c r="C4" s="64" t="s">
        <v>23</v>
      </c>
      <c r="D4" s="65" t="s">
        <v>24</v>
      </c>
      <c r="E4" s="65" t="s">
        <v>133</v>
      </c>
      <c r="F4" s="65" t="s">
        <v>25</v>
      </c>
      <c r="G4" s="65" t="s">
        <v>134</v>
      </c>
      <c r="H4" s="66" t="s">
        <v>26</v>
      </c>
      <c r="I4" s="65" t="s">
        <v>27</v>
      </c>
      <c r="J4" s="65" t="s">
        <v>28</v>
      </c>
      <c r="L4" s="139" t="str">
        <f>IF($L$5="VE",CONCATENATE("For contract modifications:",CHAR(10),"Has this budget line changed?"),"")</f>
        <v/>
      </c>
      <c r="O4" s="271" t="s">
        <v>29</v>
      </c>
      <c r="P4" s="272"/>
      <c r="Q4" s="272"/>
      <c r="R4" s="272"/>
      <c r="S4" s="272"/>
      <c r="T4" s="272"/>
      <c r="U4" s="272"/>
      <c r="V4" s="272"/>
      <c r="W4" s="272"/>
      <c r="X4" s="272"/>
    </row>
    <row r="5" spans="1:30" ht="17.25" customHeight="1">
      <c r="A5" s="70"/>
      <c r="B5" s="259"/>
      <c r="C5" s="259"/>
      <c r="D5" s="259"/>
      <c r="E5" s="259"/>
      <c r="F5" s="259"/>
      <c r="G5" s="259"/>
      <c r="H5" s="259"/>
      <c r="I5" s="260"/>
      <c r="J5" s="260"/>
      <c r="L5" s="140" t="str">
        <f>IF('Key data'!C5="Modification to a contract","VE","NOVE")</f>
        <v>NOVE</v>
      </c>
    </row>
    <row r="6" spans="1:30" s="184" customFormat="1" ht="282" customHeight="1">
      <c r="A6" s="218">
        <v>1</v>
      </c>
      <c r="B6" s="180" t="s">
        <v>155</v>
      </c>
      <c r="C6" s="73"/>
      <c r="D6" s="258" t="str">
        <f>IF('Key data'!C21="yes",CONCATENATE("Tooltip:",Example!O5),"")</f>
        <v>Tooltip:The column "Eligible for support up to" should always indicate the monthly gross employer salary. Please state in column D the percentage that GIZ should finance. Statutory employee-related costs incurred under the respective employment contract law may be taken into account. As a general rule, social contributions are eligible for funding, as are payments that have been agreed in an employment contract or under a collective bargaining agreement (with the exception of bonus and profit-sharing payments). Any ancillary costs that do not fall under this category must be discussed and agreed, reviewed and noted in the budget line before the contract is prepared. Contracts for ‘mini-jobs’ or for students on temporary work are to be allocated to staff costs, even if no social contributions are incurred in this context.                                                                                                                                                                                   If funding is to be provided for several people on a pro-rata basis (e.g. three people working 75%), please increase the number of months as required and enter the number of people in the budget line description.</v>
      </c>
      <c r="E6" s="258"/>
      <c r="F6" s="258"/>
      <c r="G6" s="258"/>
      <c r="H6" s="258"/>
      <c r="I6" s="43">
        <f>SUM(I7:I43)</f>
        <v>0</v>
      </c>
      <c r="J6" s="261" t="s">
        <v>143</v>
      </c>
      <c r="K6" s="181"/>
      <c r="L6" s="182" t="str">
        <f>IF(L5="VE","PLEASE NOTE: GIZ cannot cover any costs that arise as a result of currency fluctuations.","")</f>
        <v/>
      </c>
      <c r="M6" s="183"/>
      <c r="N6" s="183"/>
      <c r="O6" s="183"/>
      <c r="P6" s="183"/>
      <c r="Q6" s="183"/>
      <c r="R6" s="183"/>
      <c r="S6" s="183"/>
      <c r="T6" s="183"/>
      <c r="U6" s="183"/>
      <c r="V6" s="183"/>
      <c r="W6" s="183"/>
      <c r="X6" s="183"/>
      <c r="Y6" s="183"/>
      <c r="Z6" s="183"/>
      <c r="AA6" s="183"/>
      <c r="AB6" s="183"/>
      <c r="AC6" s="183"/>
      <c r="AD6" s="183"/>
    </row>
    <row r="7" spans="1:30" ht="14.15" customHeight="1">
      <c r="A7" s="25"/>
      <c r="B7" s="22"/>
      <c r="C7" s="10"/>
      <c r="D7" s="11"/>
      <c r="E7" s="3" t="s">
        <v>30</v>
      </c>
      <c r="F7" s="3"/>
      <c r="G7" s="3" t="s">
        <v>31</v>
      </c>
      <c r="H7" s="35"/>
      <c r="I7" s="31">
        <f>ROUND(D7*F7*H7,2)</f>
        <v>0</v>
      </c>
      <c r="J7" s="261"/>
      <c r="L7" s="2" t="s">
        <v>32</v>
      </c>
    </row>
    <row r="8" spans="1:30" ht="14.15" customHeight="1">
      <c r="A8" s="25"/>
      <c r="B8" s="22"/>
      <c r="C8" s="10"/>
      <c r="D8" s="11"/>
      <c r="E8" s="3" t="s">
        <v>30</v>
      </c>
      <c r="F8" s="3"/>
      <c r="G8" s="3" t="s">
        <v>31</v>
      </c>
      <c r="H8" s="35"/>
      <c r="I8" s="31">
        <f>ROUND(D8*F8*H8,2)</f>
        <v>0</v>
      </c>
      <c r="J8" s="261"/>
      <c r="L8" s="2" t="s">
        <v>32</v>
      </c>
    </row>
    <row r="9" spans="1:30" ht="14.25" customHeight="1">
      <c r="A9" s="25"/>
      <c r="B9" s="22"/>
      <c r="C9" s="10"/>
      <c r="D9" s="11"/>
      <c r="E9" s="3" t="s">
        <v>30</v>
      </c>
      <c r="F9" s="3"/>
      <c r="G9" s="3" t="s">
        <v>31</v>
      </c>
      <c r="H9" s="35"/>
      <c r="I9" s="31">
        <f t="shared" ref="I9:I42" si="0">ROUND(D9*F9*H9,2)</f>
        <v>0</v>
      </c>
      <c r="J9" s="261"/>
      <c r="L9" s="2" t="s">
        <v>32</v>
      </c>
    </row>
    <row r="10" spans="1:30" ht="14.15" customHeight="1">
      <c r="A10" s="25"/>
      <c r="B10" s="22"/>
      <c r="C10" s="10"/>
      <c r="D10" s="11"/>
      <c r="E10" s="3" t="s">
        <v>30</v>
      </c>
      <c r="F10" s="3"/>
      <c r="G10" s="3" t="s">
        <v>31</v>
      </c>
      <c r="H10" s="35"/>
      <c r="I10" s="31">
        <f t="shared" si="0"/>
        <v>0</v>
      </c>
      <c r="J10" s="261"/>
      <c r="L10" s="2" t="s">
        <v>32</v>
      </c>
    </row>
    <row r="11" spans="1:30" ht="14.15" customHeight="1">
      <c r="A11" s="25"/>
      <c r="B11" s="22"/>
      <c r="C11" s="10"/>
      <c r="D11" s="11"/>
      <c r="E11" s="3" t="s">
        <v>30</v>
      </c>
      <c r="F11" s="3"/>
      <c r="G11" s="3" t="s">
        <v>31</v>
      </c>
      <c r="H11" s="35"/>
      <c r="I11" s="31">
        <f t="shared" si="0"/>
        <v>0</v>
      </c>
      <c r="J11" s="261"/>
      <c r="L11" s="2" t="s">
        <v>32</v>
      </c>
    </row>
    <row r="12" spans="1:30" ht="14.15" customHeight="1">
      <c r="A12" s="25"/>
      <c r="B12" s="22"/>
      <c r="C12" s="10"/>
      <c r="D12" s="11"/>
      <c r="E12" s="3" t="s">
        <v>30</v>
      </c>
      <c r="F12" s="3"/>
      <c r="G12" s="3" t="s">
        <v>31</v>
      </c>
      <c r="H12" s="35"/>
      <c r="I12" s="31">
        <f>ROUND(D12*F12*H12,2)</f>
        <v>0</v>
      </c>
      <c r="J12" s="261"/>
      <c r="L12" s="2" t="s">
        <v>32</v>
      </c>
    </row>
    <row r="13" spans="1:30" ht="14" customHeight="1">
      <c r="A13" s="25"/>
      <c r="B13" s="22"/>
      <c r="C13" s="10"/>
      <c r="D13" s="11"/>
      <c r="E13" s="3" t="s">
        <v>30</v>
      </c>
      <c r="F13" s="3"/>
      <c r="G13" s="3" t="s">
        <v>31</v>
      </c>
      <c r="H13" s="35"/>
      <c r="I13" s="31">
        <f>ROUND(D13*F13*H13,2)</f>
        <v>0</v>
      </c>
      <c r="J13" s="261"/>
      <c r="L13" s="2" t="s">
        <v>32</v>
      </c>
    </row>
    <row r="14" spans="1:30" ht="14.15" customHeight="1" outlineLevel="1">
      <c r="A14" s="25"/>
      <c r="B14" s="22"/>
      <c r="C14" s="10"/>
      <c r="D14" s="11"/>
      <c r="E14" s="3" t="s">
        <v>30</v>
      </c>
      <c r="F14" s="3"/>
      <c r="G14" s="3" t="s">
        <v>31</v>
      </c>
      <c r="H14" s="35"/>
      <c r="I14" s="33">
        <f t="shared" si="0"/>
        <v>0</v>
      </c>
      <c r="J14" s="261"/>
      <c r="L14" s="2" t="s">
        <v>32</v>
      </c>
    </row>
    <row r="15" spans="1:30" ht="14.15" customHeight="1" outlineLevel="1">
      <c r="A15" s="25"/>
      <c r="B15" s="22"/>
      <c r="C15" s="10"/>
      <c r="D15" s="11"/>
      <c r="E15" s="3" t="s">
        <v>30</v>
      </c>
      <c r="F15" s="3"/>
      <c r="G15" s="3" t="s">
        <v>31</v>
      </c>
      <c r="H15" s="35"/>
      <c r="I15" s="33">
        <f t="shared" ref="I15:I31" si="1">ROUND(D15*F15*H15,2)</f>
        <v>0</v>
      </c>
      <c r="J15" s="261"/>
      <c r="L15" s="2" t="s">
        <v>32</v>
      </c>
    </row>
    <row r="16" spans="1:30" ht="14.15" customHeight="1" outlineLevel="1">
      <c r="A16" s="25"/>
      <c r="B16" s="22"/>
      <c r="C16" s="10"/>
      <c r="D16" s="11"/>
      <c r="E16" s="3" t="s">
        <v>30</v>
      </c>
      <c r="F16" s="3"/>
      <c r="G16" s="3" t="s">
        <v>31</v>
      </c>
      <c r="H16" s="35"/>
      <c r="I16" s="33">
        <f t="shared" si="1"/>
        <v>0</v>
      </c>
      <c r="J16" s="261"/>
      <c r="L16" s="2" t="s">
        <v>32</v>
      </c>
    </row>
    <row r="17" spans="1:12" ht="14.15" customHeight="1" outlineLevel="1">
      <c r="A17" s="25"/>
      <c r="B17" s="22"/>
      <c r="C17" s="10"/>
      <c r="D17" s="11"/>
      <c r="E17" s="3" t="s">
        <v>30</v>
      </c>
      <c r="F17" s="3"/>
      <c r="G17" s="3" t="s">
        <v>31</v>
      </c>
      <c r="H17" s="35"/>
      <c r="I17" s="33">
        <f t="shared" si="1"/>
        <v>0</v>
      </c>
      <c r="J17" s="261"/>
      <c r="L17" s="2" t="s">
        <v>32</v>
      </c>
    </row>
    <row r="18" spans="1:12" ht="14.15" customHeight="1" outlineLevel="1">
      <c r="A18" s="25"/>
      <c r="B18" s="22"/>
      <c r="C18" s="10"/>
      <c r="D18" s="11"/>
      <c r="E18" s="3" t="s">
        <v>30</v>
      </c>
      <c r="F18" s="3"/>
      <c r="G18" s="3" t="s">
        <v>31</v>
      </c>
      <c r="H18" s="35"/>
      <c r="I18" s="33">
        <f t="shared" si="1"/>
        <v>0</v>
      </c>
      <c r="J18" s="261"/>
      <c r="L18" s="2" t="s">
        <v>32</v>
      </c>
    </row>
    <row r="19" spans="1:12" ht="14.15" customHeight="1" outlineLevel="1">
      <c r="A19" s="25"/>
      <c r="B19" s="22"/>
      <c r="C19" s="10"/>
      <c r="D19" s="11"/>
      <c r="E19" s="3" t="s">
        <v>30</v>
      </c>
      <c r="F19" s="3"/>
      <c r="G19" s="3" t="s">
        <v>31</v>
      </c>
      <c r="H19" s="35"/>
      <c r="I19" s="33">
        <f t="shared" si="1"/>
        <v>0</v>
      </c>
      <c r="J19" s="261"/>
      <c r="L19" s="2" t="s">
        <v>32</v>
      </c>
    </row>
    <row r="20" spans="1:12" ht="14.15" customHeight="1" outlineLevel="1">
      <c r="A20" s="25"/>
      <c r="B20" s="21"/>
      <c r="C20" s="7"/>
      <c r="D20" s="11"/>
      <c r="E20" s="3" t="s">
        <v>30</v>
      </c>
      <c r="F20" s="3"/>
      <c r="G20" s="3" t="s">
        <v>31</v>
      </c>
      <c r="H20" s="35"/>
      <c r="I20" s="33">
        <f t="shared" si="1"/>
        <v>0</v>
      </c>
      <c r="J20" s="261"/>
      <c r="L20" s="2" t="s">
        <v>32</v>
      </c>
    </row>
    <row r="21" spans="1:12" ht="14.15" customHeight="1" outlineLevel="1">
      <c r="A21" s="25"/>
      <c r="B21" s="21"/>
      <c r="C21" s="7"/>
      <c r="D21" s="11"/>
      <c r="E21" s="3" t="s">
        <v>30</v>
      </c>
      <c r="F21" s="3"/>
      <c r="G21" s="3" t="s">
        <v>31</v>
      </c>
      <c r="H21" s="35"/>
      <c r="I21" s="33">
        <f t="shared" si="1"/>
        <v>0</v>
      </c>
      <c r="J21" s="261"/>
      <c r="L21" s="2" t="s">
        <v>32</v>
      </c>
    </row>
    <row r="22" spans="1:12" ht="14.15" customHeight="1" outlineLevel="1">
      <c r="A22" s="25"/>
      <c r="B22" s="21"/>
      <c r="C22" s="7"/>
      <c r="D22" s="11"/>
      <c r="E22" s="3" t="s">
        <v>30</v>
      </c>
      <c r="F22" s="3"/>
      <c r="G22" s="3" t="s">
        <v>31</v>
      </c>
      <c r="H22" s="35"/>
      <c r="I22" s="33">
        <f t="shared" si="1"/>
        <v>0</v>
      </c>
      <c r="J22" s="261"/>
      <c r="L22" s="2" t="s">
        <v>32</v>
      </c>
    </row>
    <row r="23" spans="1:12" ht="14.15" customHeight="1" outlineLevel="1">
      <c r="A23" s="25"/>
      <c r="B23" s="21"/>
      <c r="C23" s="7"/>
      <c r="D23" s="11"/>
      <c r="E23" s="3" t="s">
        <v>30</v>
      </c>
      <c r="F23" s="3"/>
      <c r="G23" s="3" t="s">
        <v>31</v>
      </c>
      <c r="H23" s="35"/>
      <c r="I23" s="33">
        <f t="shared" si="1"/>
        <v>0</v>
      </c>
      <c r="J23" s="261"/>
      <c r="L23" s="2" t="s">
        <v>32</v>
      </c>
    </row>
    <row r="24" spans="1:12" ht="14.15" customHeight="1" outlineLevel="1">
      <c r="A24" s="25"/>
      <c r="B24" s="22"/>
      <c r="C24" s="10"/>
      <c r="D24" s="11"/>
      <c r="E24" s="3" t="s">
        <v>30</v>
      </c>
      <c r="F24" s="3"/>
      <c r="G24" s="3" t="s">
        <v>31</v>
      </c>
      <c r="H24" s="35"/>
      <c r="I24" s="33">
        <f t="shared" si="1"/>
        <v>0</v>
      </c>
      <c r="J24" s="261"/>
      <c r="L24" s="2" t="s">
        <v>32</v>
      </c>
    </row>
    <row r="25" spans="1:12" ht="14.15" customHeight="1" outlineLevel="1">
      <c r="A25" s="25"/>
      <c r="B25" s="22"/>
      <c r="C25" s="10"/>
      <c r="D25" s="11"/>
      <c r="E25" s="3" t="s">
        <v>30</v>
      </c>
      <c r="F25" s="3"/>
      <c r="G25" s="3" t="s">
        <v>31</v>
      </c>
      <c r="H25" s="35"/>
      <c r="I25" s="33">
        <f t="shared" si="1"/>
        <v>0</v>
      </c>
      <c r="J25" s="261"/>
      <c r="L25" s="2" t="s">
        <v>32</v>
      </c>
    </row>
    <row r="26" spans="1:12" ht="14.15" customHeight="1" outlineLevel="1">
      <c r="A26" s="25"/>
      <c r="B26" s="22"/>
      <c r="C26" s="10"/>
      <c r="D26" s="11"/>
      <c r="E26" s="3" t="s">
        <v>30</v>
      </c>
      <c r="F26" s="3"/>
      <c r="G26" s="3" t="s">
        <v>31</v>
      </c>
      <c r="H26" s="35"/>
      <c r="I26" s="33">
        <f t="shared" si="1"/>
        <v>0</v>
      </c>
      <c r="J26" s="261"/>
      <c r="L26" s="2" t="s">
        <v>32</v>
      </c>
    </row>
    <row r="27" spans="1:12" ht="14.15" customHeight="1" outlineLevel="1">
      <c r="A27" s="25"/>
      <c r="B27" s="22"/>
      <c r="C27" s="10"/>
      <c r="D27" s="11"/>
      <c r="E27" s="3" t="s">
        <v>30</v>
      </c>
      <c r="F27" s="3"/>
      <c r="G27" s="3" t="s">
        <v>31</v>
      </c>
      <c r="H27" s="35"/>
      <c r="I27" s="33">
        <f t="shared" si="1"/>
        <v>0</v>
      </c>
      <c r="J27" s="261"/>
      <c r="L27" s="2" t="s">
        <v>32</v>
      </c>
    </row>
    <row r="28" spans="1:12" ht="14.15" customHeight="1" outlineLevel="1">
      <c r="A28" s="25"/>
      <c r="B28" s="22"/>
      <c r="C28" s="10"/>
      <c r="D28" s="11"/>
      <c r="E28" s="3" t="s">
        <v>30</v>
      </c>
      <c r="F28" s="3"/>
      <c r="G28" s="3" t="s">
        <v>31</v>
      </c>
      <c r="H28" s="35"/>
      <c r="I28" s="33">
        <f t="shared" si="1"/>
        <v>0</v>
      </c>
      <c r="J28" s="261"/>
      <c r="L28" s="2" t="s">
        <v>32</v>
      </c>
    </row>
    <row r="29" spans="1:12" ht="14.15" customHeight="1" outlineLevel="1">
      <c r="A29" s="25"/>
      <c r="B29" s="21"/>
      <c r="C29" s="7"/>
      <c r="D29" s="11"/>
      <c r="E29" s="3" t="s">
        <v>30</v>
      </c>
      <c r="F29" s="3"/>
      <c r="G29" s="3" t="s">
        <v>31</v>
      </c>
      <c r="H29" s="35"/>
      <c r="I29" s="33">
        <f t="shared" si="1"/>
        <v>0</v>
      </c>
      <c r="J29" s="261"/>
      <c r="L29" s="2" t="s">
        <v>32</v>
      </c>
    </row>
    <row r="30" spans="1:12" ht="14.15" customHeight="1" outlineLevel="1">
      <c r="A30" s="25"/>
      <c r="B30" s="21"/>
      <c r="C30" s="7"/>
      <c r="D30" s="11"/>
      <c r="E30" s="3" t="s">
        <v>30</v>
      </c>
      <c r="F30" s="3"/>
      <c r="G30" s="3" t="s">
        <v>31</v>
      </c>
      <c r="H30" s="35"/>
      <c r="I30" s="33">
        <f t="shared" si="1"/>
        <v>0</v>
      </c>
      <c r="J30" s="261"/>
      <c r="L30" s="2" t="s">
        <v>32</v>
      </c>
    </row>
    <row r="31" spans="1:12" ht="14.15" customHeight="1" outlineLevel="1">
      <c r="A31" s="25"/>
      <c r="B31" s="21"/>
      <c r="C31" s="7"/>
      <c r="D31" s="11"/>
      <c r="E31" s="3" t="s">
        <v>30</v>
      </c>
      <c r="F31" s="3"/>
      <c r="G31" s="3" t="s">
        <v>31</v>
      </c>
      <c r="H31" s="35"/>
      <c r="I31" s="33">
        <f t="shared" si="1"/>
        <v>0</v>
      </c>
      <c r="J31" s="261"/>
      <c r="L31" s="2" t="s">
        <v>32</v>
      </c>
    </row>
    <row r="32" spans="1:12" ht="14.15" customHeight="1" outlineLevel="1">
      <c r="A32" s="25"/>
      <c r="B32" s="22"/>
      <c r="C32" s="10"/>
      <c r="D32" s="11"/>
      <c r="E32" s="3" t="s">
        <v>30</v>
      </c>
      <c r="F32" s="3"/>
      <c r="G32" s="3" t="s">
        <v>31</v>
      </c>
      <c r="H32" s="35"/>
      <c r="I32" s="33">
        <f t="shared" si="0"/>
        <v>0</v>
      </c>
      <c r="J32" s="261"/>
      <c r="L32" s="2" t="s">
        <v>32</v>
      </c>
    </row>
    <row r="33" spans="1:30" ht="14.15" customHeight="1" outlineLevel="1">
      <c r="A33" s="25"/>
      <c r="B33" s="22"/>
      <c r="C33" s="10"/>
      <c r="D33" s="11"/>
      <c r="E33" s="3" t="s">
        <v>30</v>
      </c>
      <c r="F33" s="3"/>
      <c r="G33" s="3" t="s">
        <v>31</v>
      </c>
      <c r="H33" s="35"/>
      <c r="I33" s="33">
        <f t="shared" si="0"/>
        <v>0</v>
      </c>
      <c r="J33" s="261"/>
      <c r="L33" s="2" t="s">
        <v>32</v>
      </c>
    </row>
    <row r="34" spans="1:30" ht="14.15" customHeight="1" outlineLevel="1">
      <c r="A34" s="25"/>
      <c r="B34" s="22"/>
      <c r="C34" s="10"/>
      <c r="D34" s="11"/>
      <c r="E34" s="3" t="s">
        <v>30</v>
      </c>
      <c r="F34" s="3"/>
      <c r="G34" s="3" t="s">
        <v>31</v>
      </c>
      <c r="H34" s="35"/>
      <c r="I34" s="33">
        <f t="shared" si="0"/>
        <v>0</v>
      </c>
      <c r="J34" s="261"/>
      <c r="L34" s="2" t="s">
        <v>32</v>
      </c>
    </row>
    <row r="35" spans="1:30" ht="14.15" customHeight="1" outlineLevel="1">
      <c r="A35" s="25"/>
      <c r="B35" s="22"/>
      <c r="C35" s="10"/>
      <c r="D35" s="11"/>
      <c r="E35" s="3" t="s">
        <v>30</v>
      </c>
      <c r="F35" s="3"/>
      <c r="G35" s="3" t="s">
        <v>31</v>
      </c>
      <c r="H35" s="35"/>
      <c r="I35" s="33">
        <f t="shared" si="0"/>
        <v>0</v>
      </c>
      <c r="J35" s="261"/>
      <c r="L35" s="2" t="s">
        <v>32</v>
      </c>
    </row>
    <row r="36" spans="1:30" ht="14.15" customHeight="1" outlineLevel="1">
      <c r="A36" s="25"/>
      <c r="B36" s="22"/>
      <c r="C36" s="10"/>
      <c r="D36" s="11"/>
      <c r="E36" s="3" t="s">
        <v>30</v>
      </c>
      <c r="F36" s="3"/>
      <c r="G36" s="3" t="s">
        <v>31</v>
      </c>
      <c r="H36" s="35"/>
      <c r="I36" s="33">
        <f t="shared" ref="I36" si="2">ROUND(D36*F36*H36,2)</f>
        <v>0</v>
      </c>
      <c r="J36" s="261"/>
      <c r="L36" s="2" t="s">
        <v>32</v>
      </c>
    </row>
    <row r="37" spans="1:30" ht="14.15" customHeight="1" outlineLevel="1">
      <c r="A37" s="25"/>
      <c r="B37" s="22"/>
      <c r="C37" s="10"/>
      <c r="D37" s="11"/>
      <c r="E37" s="3" t="s">
        <v>30</v>
      </c>
      <c r="F37" s="3"/>
      <c r="G37" s="3" t="s">
        <v>31</v>
      </c>
      <c r="H37" s="35"/>
      <c r="I37" s="33">
        <f t="shared" si="0"/>
        <v>0</v>
      </c>
      <c r="J37" s="261"/>
      <c r="L37" s="2" t="s">
        <v>32</v>
      </c>
    </row>
    <row r="38" spans="1:30" ht="14.15" customHeight="1" outlineLevel="1">
      <c r="A38" s="25"/>
      <c r="B38" s="21"/>
      <c r="C38" s="7"/>
      <c r="D38" s="11"/>
      <c r="E38" s="3" t="s">
        <v>30</v>
      </c>
      <c r="F38" s="3"/>
      <c r="G38" s="3" t="s">
        <v>31</v>
      </c>
      <c r="H38" s="35"/>
      <c r="I38" s="33">
        <f t="shared" si="0"/>
        <v>0</v>
      </c>
      <c r="J38" s="261"/>
      <c r="L38" s="2" t="s">
        <v>32</v>
      </c>
    </row>
    <row r="39" spans="1:30" ht="14.15" customHeight="1" outlineLevel="1">
      <c r="A39" s="25"/>
      <c r="B39" s="21"/>
      <c r="C39" s="7"/>
      <c r="D39" s="11"/>
      <c r="E39" s="3" t="s">
        <v>30</v>
      </c>
      <c r="F39" s="3"/>
      <c r="G39" s="3" t="s">
        <v>31</v>
      </c>
      <c r="H39" s="35"/>
      <c r="I39" s="33">
        <f t="shared" si="0"/>
        <v>0</v>
      </c>
      <c r="J39" s="261"/>
      <c r="L39" s="2" t="s">
        <v>32</v>
      </c>
    </row>
    <row r="40" spans="1:30" ht="14.15" customHeight="1" outlineLevel="1">
      <c r="A40" s="25"/>
      <c r="B40" s="21"/>
      <c r="C40" s="7"/>
      <c r="D40" s="11"/>
      <c r="E40" s="3" t="s">
        <v>30</v>
      </c>
      <c r="F40" s="3"/>
      <c r="G40" s="3" t="s">
        <v>31</v>
      </c>
      <c r="H40" s="35"/>
      <c r="I40" s="33">
        <f t="shared" si="0"/>
        <v>0</v>
      </c>
      <c r="J40" s="261"/>
      <c r="L40" s="2" t="s">
        <v>32</v>
      </c>
    </row>
    <row r="41" spans="1:30" ht="14.15" customHeight="1" outlineLevel="1">
      <c r="A41" s="25"/>
      <c r="B41" s="21"/>
      <c r="C41" s="7"/>
      <c r="D41" s="11"/>
      <c r="E41" s="3" t="s">
        <v>30</v>
      </c>
      <c r="F41" s="3"/>
      <c r="G41" s="3" t="s">
        <v>31</v>
      </c>
      <c r="H41" s="35"/>
      <c r="I41" s="33">
        <f t="shared" si="0"/>
        <v>0</v>
      </c>
      <c r="J41" s="261"/>
      <c r="L41" s="2" t="s">
        <v>32</v>
      </c>
    </row>
    <row r="42" spans="1:30" ht="14.15" customHeight="1" outlineLevel="1">
      <c r="A42" s="25"/>
      <c r="B42" s="21"/>
      <c r="C42" s="7"/>
      <c r="D42" s="11"/>
      <c r="E42" s="3" t="s">
        <v>30</v>
      </c>
      <c r="F42" s="3"/>
      <c r="G42" s="3" t="s">
        <v>31</v>
      </c>
      <c r="H42" s="35"/>
      <c r="I42" s="33">
        <f t="shared" si="0"/>
        <v>0</v>
      </c>
      <c r="J42" s="261"/>
      <c r="L42" s="2" t="s">
        <v>32</v>
      </c>
    </row>
    <row r="43" spans="1:30" ht="14.15" customHeight="1" outlineLevel="1">
      <c r="A43" s="25"/>
      <c r="B43" s="9"/>
      <c r="C43" s="7"/>
      <c r="D43" s="11"/>
      <c r="E43" s="3" t="s">
        <v>30</v>
      </c>
      <c r="F43" s="3"/>
      <c r="G43" s="3" t="s">
        <v>31</v>
      </c>
      <c r="H43" s="35"/>
      <c r="I43" s="33">
        <f>ROUND(D43*F43*H43,2)</f>
        <v>0</v>
      </c>
      <c r="J43" s="261"/>
      <c r="L43" s="2" t="s">
        <v>32</v>
      </c>
    </row>
    <row r="44" spans="1:30" s="184" customFormat="1" ht="133.25" customHeight="1">
      <c r="A44" s="218">
        <v>2</v>
      </c>
      <c r="B44" s="74" t="s">
        <v>33</v>
      </c>
      <c r="C44" s="74"/>
      <c r="D44" s="262" t="str">
        <f>IF('Key data'!C21="yes",CONCATENATE("Tooltip:",Example!O11),"")</f>
        <v>Tooltip:Enter the function title; no contract details (e.g. working hours); only state the planned value (the relevant guidelines governing contracts awards must be observed!); one budget line should be used for each service type; (all costs such as training, business trips incurred as part of service delivery under a service contract are displayed in one budget line).                                                                                                                                                                                                              Events: Services provided by the same provider should be displayed in one budget line. (e.g.: if a hotel provides both catering and the venue, these costs belong in a single budget line; if another hotel is booked for accommodation, then these costs belong in a separate line).
Any items for which the recipient receives income when running the event cannot be financed under the contract (e.g. rental for rooms on own premises). Funding can only be provided for costs for which evidence can actually be provided.</v>
      </c>
      <c r="E44" s="262"/>
      <c r="F44" s="262"/>
      <c r="G44" s="262"/>
      <c r="H44" s="262"/>
      <c r="I44" s="43">
        <f>SUM(I45:I73)</f>
        <v>0</v>
      </c>
      <c r="J44" s="261"/>
      <c r="K44" s="183"/>
      <c r="L44" s="183" t="s">
        <v>32</v>
      </c>
      <c r="M44" s="183"/>
      <c r="N44" s="183"/>
      <c r="O44" s="183"/>
      <c r="P44" s="183"/>
      <c r="Q44" s="183"/>
      <c r="R44" s="183"/>
      <c r="S44" s="183"/>
      <c r="T44" s="183"/>
      <c r="U44" s="183"/>
      <c r="V44" s="183"/>
      <c r="W44" s="183"/>
      <c r="X44" s="183"/>
      <c r="Y44" s="183"/>
      <c r="Z44" s="183"/>
      <c r="AA44" s="183"/>
      <c r="AB44" s="183"/>
      <c r="AC44" s="183"/>
      <c r="AD44" s="183"/>
    </row>
    <row r="45" spans="1:30" ht="14.15" customHeight="1">
      <c r="A45" s="26"/>
      <c r="B45" s="22"/>
      <c r="C45" s="7"/>
      <c r="D45" s="265" t="s">
        <v>34</v>
      </c>
      <c r="E45" s="266"/>
      <c r="F45" s="266"/>
      <c r="G45" s="267"/>
      <c r="H45" s="36"/>
      <c r="I45" s="31">
        <f>ROUND(H45,2)</f>
        <v>0</v>
      </c>
      <c r="J45" s="261"/>
      <c r="L45" s="2" t="s">
        <v>32</v>
      </c>
    </row>
    <row r="46" spans="1:30" ht="14.15" customHeight="1">
      <c r="A46" s="26"/>
      <c r="B46" s="21"/>
      <c r="C46" s="7"/>
      <c r="D46" s="265" t="s">
        <v>34</v>
      </c>
      <c r="E46" s="266"/>
      <c r="F46" s="266"/>
      <c r="G46" s="267"/>
      <c r="H46" s="35"/>
      <c r="I46" s="31">
        <f t="shared" ref="I46:I73" si="3">ROUND(H46,2)</f>
        <v>0</v>
      </c>
      <c r="J46" s="261"/>
      <c r="L46" s="2" t="s">
        <v>32</v>
      </c>
    </row>
    <row r="47" spans="1:30" ht="12.75" customHeight="1">
      <c r="A47" s="26"/>
      <c r="B47" s="9"/>
      <c r="C47" s="7"/>
      <c r="D47" s="265" t="s">
        <v>34</v>
      </c>
      <c r="E47" s="266"/>
      <c r="F47" s="266"/>
      <c r="G47" s="267"/>
      <c r="H47" s="35"/>
      <c r="I47" s="31">
        <f t="shared" si="3"/>
        <v>0</v>
      </c>
      <c r="J47" s="261"/>
      <c r="L47" s="2" t="s">
        <v>32</v>
      </c>
    </row>
    <row r="48" spans="1:30" ht="12.75" customHeight="1">
      <c r="A48" s="26"/>
      <c r="B48" s="9"/>
      <c r="C48" s="7"/>
      <c r="D48" s="265" t="s">
        <v>34</v>
      </c>
      <c r="E48" s="266"/>
      <c r="F48" s="266"/>
      <c r="G48" s="267"/>
      <c r="H48" s="35"/>
      <c r="I48" s="31">
        <f t="shared" si="3"/>
        <v>0</v>
      </c>
      <c r="J48" s="261"/>
      <c r="L48" s="2" t="s">
        <v>32</v>
      </c>
    </row>
    <row r="49" spans="1:12" ht="12.75" customHeight="1">
      <c r="A49" s="26"/>
      <c r="B49" s="9"/>
      <c r="C49" s="7"/>
      <c r="D49" s="265" t="s">
        <v>34</v>
      </c>
      <c r="E49" s="266"/>
      <c r="F49" s="266"/>
      <c r="G49" s="267"/>
      <c r="H49" s="35"/>
      <c r="I49" s="31">
        <f t="shared" si="3"/>
        <v>0</v>
      </c>
      <c r="J49" s="261"/>
      <c r="L49" s="2" t="s">
        <v>32</v>
      </c>
    </row>
    <row r="50" spans="1:12" ht="12.75" customHeight="1">
      <c r="A50" s="26"/>
      <c r="B50" s="9"/>
      <c r="C50" s="7"/>
      <c r="D50" s="265" t="s">
        <v>34</v>
      </c>
      <c r="E50" s="266"/>
      <c r="F50" s="266"/>
      <c r="G50" s="267"/>
      <c r="H50" s="35"/>
      <c r="I50" s="31">
        <f t="shared" si="3"/>
        <v>0</v>
      </c>
      <c r="J50" s="261"/>
      <c r="L50" s="2" t="s">
        <v>32</v>
      </c>
    </row>
    <row r="51" spans="1:12" ht="13.5" customHeight="1">
      <c r="A51" s="26"/>
      <c r="B51" s="9"/>
      <c r="C51" s="7"/>
      <c r="D51" s="265" t="s">
        <v>34</v>
      </c>
      <c r="E51" s="266"/>
      <c r="F51" s="266"/>
      <c r="G51" s="267"/>
      <c r="H51" s="35"/>
      <c r="I51" s="31">
        <f t="shared" si="3"/>
        <v>0</v>
      </c>
      <c r="J51" s="261"/>
      <c r="L51" s="2" t="s">
        <v>32</v>
      </c>
    </row>
    <row r="52" spans="1:12" ht="12.75" customHeight="1">
      <c r="A52" s="26"/>
      <c r="B52" s="9"/>
      <c r="C52" s="7"/>
      <c r="D52" s="265" t="s">
        <v>34</v>
      </c>
      <c r="E52" s="266"/>
      <c r="F52" s="266"/>
      <c r="G52" s="267"/>
      <c r="H52" s="35"/>
      <c r="I52" s="31">
        <f t="shared" si="3"/>
        <v>0</v>
      </c>
      <c r="J52" s="261"/>
      <c r="L52" s="2" t="s">
        <v>32</v>
      </c>
    </row>
    <row r="53" spans="1:12" ht="12.75" customHeight="1">
      <c r="A53" s="26"/>
      <c r="B53" s="9"/>
      <c r="C53" s="7"/>
      <c r="D53" s="265" t="s">
        <v>34</v>
      </c>
      <c r="E53" s="266"/>
      <c r="F53" s="266"/>
      <c r="G53" s="267"/>
      <c r="H53" s="35"/>
      <c r="I53" s="31">
        <f t="shared" si="3"/>
        <v>0</v>
      </c>
      <c r="J53" s="261"/>
      <c r="L53" s="2" t="s">
        <v>32</v>
      </c>
    </row>
    <row r="54" spans="1:12" ht="12.75" customHeight="1">
      <c r="A54" s="26"/>
      <c r="B54" s="9"/>
      <c r="C54" s="7"/>
      <c r="D54" s="265" t="s">
        <v>34</v>
      </c>
      <c r="E54" s="266"/>
      <c r="F54" s="266"/>
      <c r="G54" s="267"/>
      <c r="H54" s="35"/>
      <c r="I54" s="31">
        <f t="shared" si="3"/>
        <v>0</v>
      </c>
      <c r="J54" s="261"/>
      <c r="L54" s="2" t="s">
        <v>32</v>
      </c>
    </row>
    <row r="55" spans="1:12" ht="13.5" customHeight="1">
      <c r="A55" s="26"/>
      <c r="B55" s="9"/>
      <c r="C55" s="7"/>
      <c r="D55" s="265" t="s">
        <v>34</v>
      </c>
      <c r="E55" s="266"/>
      <c r="F55" s="266"/>
      <c r="G55" s="267"/>
      <c r="H55" s="35"/>
      <c r="I55" s="31">
        <f t="shared" si="3"/>
        <v>0</v>
      </c>
      <c r="J55" s="261"/>
      <c r="L55" s="2" t="s">
        <v>32</v>
      </c>
    </row>
    <row r="56" spans="1:12" ht="12.75" customHeight="1" outlineLevel="1">
      <c r="A56" s="26"/>
      <c r="B56" s="9"/>
      <c r="C56" s="7"/>
      <c r="D56" s="265" t="s">
        <v>34</v>
      </c>
      <c r="E56" s="266"/>
      <c r="F56" s="266"/>
      <c r="G56" s="267"/>
      <c r="H56" s="35"/>
      <c r="I56" s="31">
        <f t="shared" si="3"/>
        <v>0</v>
      </c>
      <c r="J56" s="261"/>
      <c r="L56" s="2" t="s">
        <v>32</v>
      </c>
    </row>
    <row r="57" spans="1:12" ht="12.75" customHeight="1" outlineLevel="1">
      <c r="A57" s="26"/>
      <c r="B57" s="9"/>
      <c r="C57" s="7"/>
      <c r="D57" s="265" t="s">
        <v>34</v>
      </c>
      <c r="E57" s="266"/>
      <c r="F57" s="266"/>
      <c r="G57" s="267"/>
      <c r="H57" s="35"/>
      <c r="I57" s="31">
        <f t="shared" si="3"/>
        <v>0</v>
      </c>
      <c r="J57" s="261"/>
      <c r="L57" s="2" t="s">
        <v>32</v>
      </c>
    </row>
    <row r="58" spans="1:12" ht="12.75" customHeight="1" outlineLevel="1">
      <c r="A58" s="26"/>
      <c r="B58" s="9"/>
      <c r="C58" s="7"/>
      <c r="D58" s="265" t="s">
        <v>34</v>
      </c>
      <c r="E58" s="266"/>
      <c r="F58" s="266"/>
      <c r="G58" s="267"/>
      <c r="H58" s="35"/>
      <c r="I58" s="31">
        <f t="shared" si="3"/>
        <v>0</v>
      </c>
      <c r="J58" s="261"/>
      <c r="L58" s="2" t="s">
        <v>32</v>
      </c>
    </row>
    <row r="59" spans="1:12" ht="13.5" customHeight="1" outlineLevel="1">
      <c r="A59" s="26"/>
      <c r="B59" s="22"/>
      <c r="C59" s="7"/>
      <c r="D59" s="265" t="s">
        <v>34</v>
      </c>
      <c r="E59" s="266"/>
      <c r="F59" s="266"/>
      <c r="G59" s="267"/>
      <c r="H59" s="37"/>
      <c r="I59" s="31">
        <f t="shared" si="3"/>
        <v>0</v>
      </c>
      <c r="J59" s="261"/>
      <c r="L59" s="2" t="s">
        <v>32</v>
      </c>
    </row>
    <row r="60" spans="1:12" ht="13.5" customHeight="1" outlineLevel="1">
      <c r="A60" s="26"/>
      <c r="B60" s="22"/>
      <c r="C60" s="7"/>
      <c r="D60" s="265" t="s">
        <v>34</v>
      </c>
      <c r="E60" s="266"/>
      <c r="F60" s="266"/>
      <c r="G60" s="267"/>
      <c r="H60" s="37"/>
      <c r="I60" s="31">
        <f t="shared" si="3"/>
        <v>0</v>
      </c>
      <c r="J60" s="261"/>
      <c r="L60" s="2" t="s">
        <v>32</v>
      </c>
    </row>
    <row r="61" spans="1:12" ht="13.5" customHeight="1" outlineLevel="1">
      <c r="A61" s="26"/>
      <c r="B61" s="22"/>
      <c r="C61" s="7"/>
      <c r="D61" s="265" t="s">
        <v>34</v>
      </c>
      <c r="E61" s="266"/>
      <c r="F61" s="266"/>
      <c r="G61" s="267"/>
      <c r="H61" s="37"/>
      <c r="I61" s="31">
        <f t="shared" si="3"/>
        <v>0</v>
      </c>
      <c r="J61" s="261"/>
      <c r="L61" s="2" t="s">
        <v>32</v>
      </c>
    </row>
    <row r="62" spans="1:12" ht="13.5" customHeight="1" outlineLevel="1">
      <c r="A62" s="26"/>
      <c r="B62" s="22"/>
      <c r="C62" s="7"/>
      <c r="D62" s="265" t="s">
        <v>34</v>
      </c>
      <c r="E62" s="266"/>
      <c r="F62" s="266"/>
      <c r="G62" s="267"/>
      <c r="H62" s="37"/>
      <c r="I62" s="31">
        <f t="shared" si="3"/>
        <v>0</v>
      </c>
      <c r="J62" s="261"/>
      <c r="L62" s="2" t="s">
        <v>32</v>
      </c>
    </row>
    <row r="63" spans="1:12" ht="12.75" customHeight="1" outlineLevel="1">
      <c r="A63" s="26"/>
      <c r="B63" s="9"/>
      <c r="C63" s="7"/>
      <c r="D63" s="265" t="s">
        <v>34</v>
      </c>
      <c r="E63" s="266"/>
      <c r="F63" s="266"/>
      <c r="G63" s="267"/>
      <c r="H63" s="35"/>
      <c r="I63" s="31">
        <f t="shared" si="3"/>
        <v>0</v>
      </c>
      <c r="J63" s="261"/>
      <c r="L63" s="2" t="s">
        <v>32</v>
      </c>
    </row>
    <row r="64" spans="1:12" ht="12.75" customHeight="1" outlineLevel="1">
      <c r="A64" s="26"/>
      <c r="B64" s="9"/>
      <c r="C64" s="7"/>
      <c r="D64" s="265" t="s">
        <v>34</v>
      </c>
      <c r="E64" s="266"/>
      <c r="F64" s="266"/>
      <c r="G64" s="267"/>
      <c r="H64" s="35"/>
      <c r="I64" s="31">
        <f t="shared" si="3"/>
        <v>0</v>
      </c>
      <c r="J64" s="261"/>
      <c r="L64" s="2" t="s">
        <v>32</v>
      </c>
    </row>
    <row r="65" spans="1:30" ht="12.75" customHeight="1" outlineLevel="1">
      <c r="A65" s="26"/>
      <c r="B65" s="9"/>
      <c r="C65" s="7"/>
      <c r="D65" s="265" t="s">
        <v>34</v>
      </c>
      <c r="E65" s="266"/>
      <c r="F65" s="266"/>
      <c r="G65" s="267"/>
      <c r="H65" s="35"/>
      <c r="I65" s="31">
        <f t="shared" si="3"/>
        <v>0</v>
      </c>
      <c r="J65" s="261"/>
      <c r="L65" s="2" t="s">
        <v>32</v>
      </c>
    </row>
    <row r="66" spans="1:30" ht="13.5" customHeight="1" outlineLevel="1">
      <c r="A66" s="26"/>
      <c r="B66" s="9"/>
      <c r="C66" s="7"/>
      <c r="D66" s="265" t="s">
        <v>34</v>
      </c>
      <c r="E66" s="266"/>
      <c r="F66" s="266"/>
      <c r="G66" s="267"/>
      <c r="H66" s="35"/>
      <c r="I66" s="31">
        <f t="shared" si="3"/>
        <v>0</v>
      </c>
      <c r="J66" s="261"/>
      <c r="L66" s="2" t="s">
        <v>32</v>
      </c>
    </row>
    <row r="67" spans="1:30" ht="12.75" customHeight="1" outlineLevel="1">
      <c r="A67" s="26"/>
      <c r="B67" s="9"/>
      <c r="C67" s="7"/>
      <c r="D67" s="265" t="s">
        <v>34</v>
      </c>
      <c r="E67" s="266"/>
      <c r="F67" s="266"/>
      <c r="G67" s="267"/>
      <c r="H67" s="35"/>
      <c r="I67" s="31">
        <f t="shared" si="3"/>
        <v>0</v>
      </c>
      <c r="J67" s="261"/>
      <c r="L67" s="2" t="s">
        <v>32</v>
      </c>
    </row>
    <row r="68" spans="1:30" ht="12.75" customHeight="1" outlineLevel="1">
      <c r="A68" s="26"/>
      <c r="B68" s="9"/>
      <c r="C68" s="7"/>
      <c r="D68" s="265" t="s">
        <v>34</v>
      </c>
      <c r="E68" s="266"/>
      <c r="F68" s="266"/>
      <c r="G68" s="267"/>
      <c r="H68" s="35"/>
      <c r="I68" s="31">
        <f t="shared" si="3"/>
        <v>0</v>
      </c>
      <c r="J68" s="261"/>
      <c r="L68" s="2" t="s">
        <v>32</v>
      </c>
    </row>
    <row r="69" spans="1:30" ht="12.75" customHeight="1" outlineLevel="1">
      <c r="A69" s="26"/>
      <c r="B69" s="9"/>
      <c r="C69" s="7"/>
      <c r="D69" s="265" t="s">
        <v>34</v>
      </c>
      <c r="E69" s="266"/>
      <c r="F69" s="266"/>
      <c r="G69" s="267"/>
      <c r="H69" s="35"/>
      <c r="I69" s="31">
        <f t="shared" si="3"/>
        <v>0</v>
      </c>
      <c r="J69" s="261"/>
      <c r="L69" s="2" t="s">
        <v>32</v>
      </c>
    </row>
    <row r="70" spans="1:30" ht="13.5" customHeight="1" outlineLevel="1">
      <c r="A70" s="26"/>
      <c r="B70" s="22"/>
      <c r="C70" s="7"/>
      <c r="D70" s="265" t="s">
        <v>34</v>
      </c>
      <c r="E70" s="266"/>
      <c r="F70" s="266"/>
      <c r="G70" s="267"/>
      <c r="H70" s="37"/>
      <c r="I70" s="31">
        <f t="shared" si="3"/>
        <v>0</v>
      </c>
      <c r="J70" s="261"/>
      <c r="L70" s="2" t="s">
        <v>32</v>
      </c>
    </row>
    <row r="71" spans="1:30" ht="13.5" customHeight="1" outlineLevel="1">
      <c r="A71" s="26"/>
      <c r="B71" s="22"/>
      <c r="C71" s="7"/>
      <c r="D71" s="265" t="s">
        <v>34</v>
      </c>
      <c r="E71" s="266"/>
      <c r="F71" s="266"/>
      <c r="G71" s="267"/>
      <c r="H71" s="37"/>
      <c r="I71" s="31">
        <f t="shared" si="3"/>
        <v>0</v>
      </c>
      <c r="J71" s="261"/>
      <c r="L71" s="2" t="s">
        <v>32</v>
      </c>
    </row>
    <row r="72" spans="1:30" ht="13.5" customHeight="1" outlineLevel="1">
      <c r="A72" s="26"/>
      <c r="B72" s="22"/>
      <c r="C72" s="7"/>
      <c r="D72" s="265" t="s">
        <v>34</v>
      </c>
      <c r="E72" s="266"/>
      <c r="F72" s="266"/>
      <c r="G72" s="267"/>
      <c r="H72" s="37"/>
      <c r="I72" s="31">
        <f t="shared" si="3"/>
        <v>0</v>
      </c>
      <c r="J72" s="261"/>
      <c r="L72" s="2" t="s">
        <v>32</v>
      </c>
    </row>
    <row r="73" spans="1:30" ht="13.5" customHeight="1" outlineLevel="1">
      <c r="A73" s="26"/>
      <c r="B73" s="22"/>
      <c r="C73" s="7"/>
      <c r="D73" s="265" t="s">
        <v>34</v>
      </c>
      <c r="E73" s="266"/>
      <c r="F73" s="266"/>
      <c r="G73" s="267"/>
      <c r="H73" s="37"/>
      <c r="I73" s="31">
        <f t="shared" si="3"/>
        <v>0</v>
      </c>
      <c r="J73" s="261"/>
      <c r="L73" s="2" t="s">
        <v>32</v>
      </c>
    </row>
    <row r="74" spans="1:30" s="184" customFormat="1" ht="103.5" customHeight="1" collapsed="1">
      <c r="A74" s="228">
        <v>3</v>
      </c>
      <c r="B74" s="96" t="s">
        <v>35</v>
      </c>
      <c r="C74" s="96"/>
      <c r="D74" s="262" t="str">
        <f>IF('Key data'!C21="yes",CONCATENATE("Tooltip:",Example!O22),"")</f>
        <v>Tooltip:Travel costs usually include all types of transportation (e.g. fuel, vehicle hire, flight costs, bus transfer, mileage lumpsums (if budgeted), accommodation, per-diem allowances and visa charges). Costs are settled based on invoices and/or appropriate evidence for per-diems (e.g. allowances sheets signed by the participants).
Please do not enter the number of flights - any deviations must be covered by a contract supplement, and the number of flights will be checked should an audit be carried out.</v>
      </c>
      <c r="E74" s="262"/>
      <c r="F74" s="262"/>
      <c r="G74" s="262"/>
      <c r="H74" s="262"/>
      <c r="I74" s="43">
        <f>SUM(I75:I92)</f>
        <v>0</v>
      </c>
      <c r="J74" s="261"/>
      <c r="K74" s="181"/>
      <c r="L74" s="183" t="s">
        <v>32</v>
      </c>
      <c r="M74" s="183"/>
      <c r="N74" s="183"/>
      <c r="O74" s="183"/>
      <c r="P74" s="183"/>
      <c r="Q74" s="183"/>
      <c r="R74" s="183"/>
      <c r="S74" s="183"/>
      <c r="T74" s="183"/>
      <c r="U74" s="183"/>
      <c r="V74" s="183"/>
      <c r="W74" s="183"/>
      <c r="X74" s="183"/>
      <c r="Y74" s="183"/>
      <c r="Z74" s="183"/>
      <c r="AA74" s="183"/>
      <c r="AB74" s="183"/>
      <c r="AC74" s="183"/>
      <c r="AD74" s="183"/>
    </row>
    <row r="75" spans="1:30" ht="14.15" customHeight="1">
      <c r="A75" s="25"/>
      <c r="B75" s="22"/>
      <c r="C75" s="7"/>
      <c r="D75" s="248"/>
      <c r="E75" s="249"/>
      <c r="F75" s="249"/>
      <c r="G75" s="250"/>
      <c r="H75" s="35"/>
      <c r="I75" s="31">
        <f>ROUND(H75,2)</f>
        <v>0</v>
      </c>
      <c r="J75" s="261"/>
      <c r="L75" s="2" t="s">
        <v>32</v>
      </c>
    </row>
    <row r="76" spans="1:30" ht="14.15" customHeight="1">
      <c r="A76" s="25"/>
      <c r="B76" s="22"/>
      <c r="C76" s="7"/>
      <c r="D76" s="248"/>
      <c r="E76" s="249"/>
      <c r="F76" s="249"/>
      <c r="G76" s="250"/>
      <c r="H76" s="35"/>
      <c r="I76" s="31">
        <f t="shared" ref="I76:I91" si="4">ROUND(H76,2)</f>
        <v>0</v>
      </c>
      <c r="J76" s="261"/>
      <c r="L76" s="2" t="s">
        <v>32</v>
      </c>
    </row>
    <row r="77" spans="1:30" ht="14.15" customHeight="1">
      <c r="A77" s="25"/>
      <c r="B77" s="22"/>
      <c r="C77" s="7"/>
      <c r="D77" s="248"/>
      <c r="E77" s="249"/>
      <c r="F77" s="249"/>
      <c r="G77" s="250"/>
      <c r="H77" s="35"/>
      <c r="I77" s="31">
        <f t="shared" si="4"/>
        <v>0</v>
      </c>
      <c r="J77" s="261"/>
      <c r="L77" s="2" t="s">
        <v>32</v>
      </c>
    </row>
    <row r="78" spans="1:30" ht="14.15" customHeight="1">
      <c r="A78" s="25"/>
      <c r="B78" s="22"/>
      <c r="C78" s="7"/>
      <c r="D78" s="248"/>
      <c r="E78" s="249"/>
      <c r="F78" s="249"/>
      <c r="G78" s="250"/>
      <c r="H78" s="35"/>
      <c r="I78" s="31">
        <f t="shared" si="4"/>
        <v>0</v>
      </c>
      <c r="J78" s="261"/>
      <c r="L78" s="2" t="s">
        <v>32</v>
      </c>
    </row>
    <row r="79" spans="1:30" ht="14.15" customHeight="1">
      <c r="A79" s="25"/>
      <c r="B79" s="22"/>
      <c r="C79" s="7"/>
      <c r="D79" s="248"/>
      <c r="E79" s="249"/>
      <c r="F79" s="249"/>
      <c r="G79" s="250"/>
      <c r="H79" s="35"/>
      <c r="I79" s="31">
        <f t="shared" si="4"/>
        <v>0</v>
      </c>
      <c r="J79" s="261"/>
      <c r="L79" s="2" t="s">
        <v>32</v>
      </c>
    </row>
    <row r="80" spans="1:30" ht="14.15" customHeight="1">
      <c r="A80" s="25"/>
      <c r="B80" s="22"/>
      <c r="C80" s="7"/>
      <c r="D80" s="248"/>
      <c r="E80" s="249"/>
      <c r="F80" s="249"/>
      <c r="G80" s="250"/>
      <c r="H80" s="35"/>
      <c r="I80" s="31">
        <f t="shared" si="4"/>
        <v>0</v>
      </c>
      <c r="J80" s="261"/>
      <c r="L80" s="2" t="s">
        <v>32</v>
      </c>
    </row>
    <row r="81" spans="1:12" ht="14.15" customHeight="1" outlineLevel="1">
      <c r="A81" s="25"/>
      <c r="B81" s="22"/>
      <c r="C81" s="7"/>
      <c r="D81" s="248"/>
      <c r="E81" s="249"/>
      <c r="F81" s="249"/>
      <c r="G81" s="250"/>
      <c r="H81" s="35"/>
      <c r="I81" s="31">
        <f t="shared" si="4"/>
        <v>0</v>
      </c>
      <c r="J81" s="261"/>
      <c r="L81" s="2" t="s">
        <v>32</v>
      </c>
    </row>
    <row r="82" spans="1:12" ht="14.15" customHeight="1" outlineLevel="1">
      <c r="A82" s="25"/>
      <c r="B82" s="22"/>
      <c r="C82" s="7"/>
      <c r="D82" s="248"/>
      <c r="E82" s="249"/>
      <c r="F82" s="249"/>
      <c r="G82" s="250"/>
      <c r="H82" s="35"/>
      <c r="I82" s="31">
        <f t="shared" si="4"/>
        <v>0</v>
      </c>
      <c r="J82" s="261"/>
      <c r="L82" s="2" t="s">
        <v>32</v>
      </c>
    </row>
    <row r="83" spans="1:12" ht="14.15" customHeight="1" outlineLevel="1">
      <c r="A83" s="25"/>
      <c r="B83" s="22"/>
      <c r="C83" s="7"/>
      <c r="D83" s="248"/>
      <c r="E83" s="249"/>
      <c r="F83" s="249"/>
      <c r="G83" s="250"/>
      <c r="H83" s="35"/>
      <c r="I83" s="31">
        <f t="shared" si="4"/>
        <v>0</v>
      </c>
      <c r="J83" s="261"/>
      <c r="L83" s="2" t="s">
        <v>32</v>
      </c>
    </row>
    <row r="84" spans="1:12" ht="14.15" customHeight="1" outlineLevel="1">
      <c r="A84" s="25"/>
      <c r="B84" s="22"/>
      <c r="C84" s="7"/>
      <c r="D84" s="248"/>
      <c r="E84" s="249"/>
      <c r="F84" s="249"/>
      <c r="G84" s="250"/>
      <c r="H84" s="35"/>
      <c r="I84" s="31">
        <f t="shared" si="4"/>
        <v>0</v>
      </c>
      <c r="J84" s="261"/>
      <c r="L84" s="2" t="s">
        <v>32</v>
      </c>
    </row>
    <row r="85" spans="1:12" ht="14.15" customHeight="1" outlineLevel="1">
      <c r="A85" s="25"/>
      <c r="B85" s="22"/>
      <c r="C85" s="7"/>
      <c r="D85" s="248"/>
      <c r="E85" s="249"/>
      <c r="F85" s="249"/>
      <c r="G85" s="250"/>
      <c r="H85" s="35"/>
      <c r="I85" s="31">
        <f t="shared" si="4"/>
        <v>0</v>
      </c>
      <c r="J85" s="261"/>
      <c r="L85" s="2" t="s">
        <v>32</v>
      </c>
    </row>
    <row r="86" spans="1:12" ht="14.15" customHeight="1" outlineLevel="1">
      <c r="A86" s="25"/>
      <c r="B86" s="22"/>
      <c r="C86" s="7"/>
      <c r="D86" s="248"/>
      <c r="E86" s="249"/>
      <c r="F86" s="249"/>
      <c r="G86" s="250"/>
      <c r="H86" s="35"/>
      <c r="I86" s="31">
        <f t="shared" si="4"/>
        <v>0</v>
      </c>
      <c r="J86" s="261"/>
      <c r="L86" s="2" t="s">
        <v>32</v>
      </c>
    </row>
    <row r="87" spans="1:12" ht="14.15" customHeight="1" outlineLevel="1">
      <c r="A87" s="25"/>
      <c r="B87" s="22"/>
      <c r="C87" s="7"/>
      <c r="D87" s="248"/>
      <c r="E87" s="249"/>
      <c r="F87" s="249"/>
      <c r="G87" s="250"/>
      <c r="H87" s="35"/>
      <c r="I87" s="31">
        <f t="shared" si="4"/>
        <v>0</v>
      </c>
      <c r="J87" s="261"/>
      <c r="L87" s="2" t="s">
        <v>32</v>
      </c>
    </row>
    <row r="88" spans="1:12" ht="14.15" customHeight="1" outlineLevel="1">
      <c r="A88" s="25"/>
      <c r="B88" s="22"/>
      <c r="C88" s="7"/>
      <c r="D88" s="248"/>
      <c r="E88" s="249"/>
      <c r="F88" s="249"/>
      <c r="G88" s="250"/>
      <c r="H88" s="35"/>
      <c r="I88" s="31">
        <f t="shared" si="4"/>
        <v>0</v>
      </c>
      <c r="J88" s="261"/>
      <c r="L88" s="2" t="s">
        <v>32</v>
      </c>
    </row>
    <row r="89" spans="1:12" ht="14.15" customHeight="1" outlineLevel="1">
      <c r="A89" s="25"/>
      <c r="B89" s="22"/>
      <c r="C89" s="7"/>
      <c r="D89" s="248"/>
      <c r="E89" s="249"/>
      <c r="F89" s="249"/>
      <c r="G89" s="250"/>
      <c r="H89" s="35"/>
      <c r="I89" s="31">
        <f t="shared" si="4"/>
        <v>0</v>
      </c>
      <c r="J89" s="261"/>
      <c r="L89" s="2" t="s">
        <v>32</v>
      </c>
    </row>
    <row r="90" spans="1:12" ht="14.15" customHeight="1" outlineLevel="1">
      <c r="A90" s="25"/>
      <c r="B90" s="22"/>
      <c r="C90" s="7"/>
      <c r="D90" s="248"/>
      <c r="E90" s="249"/>
      <c r="F90" s="249"/>
      <c r="G90" s="250"/>
      <c r="H90" s="35"/>
      <c r="I90" s="31">
        <f t="shared" si="4"/>
        <v>0</v>
      </c>
      <c r="J90" s="261"/>
      <c r="L90" s="2" t="s">
        <v>32</v>
      </c>
    </row>
    <row r="91" spans="1:12" ht="14.15" customHeight="1" outlineLevel="1">
      <c r="A91" s="25"/>
      <c r="B91" s="22"/>
      <c r="C91" s="7"/>
      <c r="D91" s="248"/>
      <c r="E91" s="249"/>
      <c r="F91" s="249"/>
      <c r="G91" s="250"/>
      <c r="H91" s="35"/>
      <c r="I91" s="31">
        <f t="shared" si="4"/>
        <v>0</v>
      </c>
      <c r="J91" s="261"/>
      <c r="L91" s="2" t="s">
        <v>32</v>
      </c>
    </row>
    <row r="92" spans="1:12" ht="14.15" customHeight="1" outlineLevel="1">
      <c r="A92" s="25"/>
      <c r="B92" s="22"/>
      <c r="C92" s="7"/>
      <c r="D92" s="248"/>
      <c r="E92" s="249"/>
      <c r="F92" s="249"/>
      <c r="G92" s="250"/>
      <c r="H92" s="35"/>
      <c r="I92" s="31">
        <f>ROUND(H92,2)</f>
        <v>0</v>
      </c>
      <c r="J92" s="261"/>
      <c r="L92" s="2" t="s">
        <v>32</v>
      </c>
    </row>
    <row r="93" spans="1:12" ht="101.25" customHeight="1">
      <c r="A93" s="228">
        <v>4</v>
      </c>
      <c r="B93" s="185" t="s">
        <v>36</v>
      </c>
      <c r="C93" s="96"/>
      <c r="D93" s="274" t="str">
        <f>IF('Key data'!C21="Yes",CONCATENATE("Tooltip: ",Example!O30),"")</f>
        <v>Tooltip: CO2 emissions caused by flights can - if avoidance and reduction is not possible - be compensated. The requirement is that these flights are settled in the "Transportation / travel costs" budget line. Evidence of the flight compensation costs are vouchers from the compensation provider, which must show the following information: Flight route (start and destination), date, booking class and the calculated amount of CO2. If this information is not stated on the compensation provider's vouchers, the information on the flight route (start, destination, date, booking class) and the calculated amount of CO2 must be added by the recipient.</v>
      </c>
      <c r="E93" s="275"/>
      <c r="F93" s="275"/>
      <c r="G93" s="275"/>
      <c r="H93" s="276"/>
      <c r="I93" s="42">
        <f>SUM(I94:I98)</f>
        <v>0</v>
      </c>
      <c r="J93" s="261"/>
      <c r="L93" s="183" t="s">
        <v>32</v>
      </c>
    </row>
    <row r="94" spans="1:12" ht="14.15" customHeight="1">
      <c r="A94" s="25"/>
      <c r="B94" s="25"/>
      <c r="C94" s="25"/>
      <c r="D94" s="248" t="s">
        <v>37</v>
      </c>
      <c r="E94" s="249"/>
      <c r="F94" s="249"/>
      <c r="G94" s="250"/>
      <c r="H94" s="25"/>
      <c r="I94" s="31">
        <f>ROUND(H94,2)</f>
        <v>0</v>
      </c>
      <c r="J94" s="261"/>
      <c r="L94" s="133" t="s">
        <v>19</v>
      </c>
    </row>
    <row r="95" spans="1:12" ht="14.15" customHeight="1">
      <c r="A95" s="25"/>
      <c r="B95" s="25"/>
      <c r="C95" s="25"/>
      <c r="D95" s="248" t="s">
        <v>37</v>
      </c>
      <c r="E95" s="249"/>
      <c r="F95" s="249"/>
      <c r="G95" s="250"/>
      <c r="H95" s="25"/>
      <c r="I95" s="31">
        <f t="shared" ref="I95:I98" si="5">ROUND(H95,2)</f>
        <v>0</v>
      </c>
      <c r="J95" s="261"/>
      <c r="L95" s="133" t="s">
        <v>32</v>
      </c>
    </row>
    <row r="96" spans="1:12" ht="14.15" customHeight="1">
      <c r="A96" s="25"/>
      <c r="B96" s="25"/>
      <c r="C96" s="25"/>
      <c r="D96" s="248" t="s">
        <v>37</v>
      </c>
      <c r="E96" s="249"/>
      <c r="F96" s="249"/>
      <c r="G96" s="250"/>
      <c r="H96" s="25"/>
      <c r="I96" s="31">
        <f t="shared" si="5"/>
        <v>0</v>
      </c>
      <c r="J96" s="261"/>
      <c r="L96" s="133" t="s">
        <v>19</v>
      </c>
    </row>
    <row r="97" spans="1:30" ht="14.15" customHeight="1">
      <c r="A97" s="25"/>
      <c r="B97" s="25"/>
      <c r="C97" s="25"/>
      <c r="D97" s="248" t="s">
        <v>37</v>
      </c>
      <c r="E97" s="249"/>
      <c r="F97" s="249"/>
      <c r="G97" s="250"/>
      <c r="H97" s="25"/>
      <c r="I97" s="31">
        <f t="shared" si="5"/>
        <v>0</v>
      </c>
      <c r="J97" s="261"/>
      <c r="L97" s="133" t="s">
        <v>32</v>
      </c>
    </row>
    <row r="98" spans="1:30" ht="14.15" customHeight="1">
      <c r="A98" s="25"/>
      <c r="B98" s="25"/>
      <c r="C98" s="25"/>
      <c r="D98" s="248" t="s">
        <v>37</v>
      </c>
      <c r="E98" s="249"/>
      <c r="F98" s="249"/>
      <c r="G98" s="250"/>
      <c r="H98" s="25"/>
      <c r="I98" s="31">
        <f t="shared" si="5"/>
        <v>0</v>
      </c>
      <c r="J98" s="261"/>
      <c r="L98" s="133" t="s">
        <v>19</v>
      </c>
    </row>
    <row r="99" spans="1:30" s="184" customFormat="1" ht="62.25" customHeight="1" collapsed="1">
      <c r="A99" s="228">
        <v>5</v>
      </c>
      <c r="B99" s="96" t="s">
        <v>38</v>
      </c>
      <c r="C99" s="96"/>
      <c r="D99" s="262" t="str">
        <f>IF('Key data'!C21="yes",CONCATENATE("Tooltip:",Example!O37),"")</f>
        <v xml:space="preserve">Tooltip:Any procured goods that are included in a single invoice should be displayed in one budget line. For example, you can list IT equipment in one budget line. In this case, you should specify in brackets what goods are likely to be procured. You must provide additional details for medicines and pesticides and mineral fertilizers as their procurement is subject to approval.  </v>
      </c>
      <c r="E99" s="262"/>
      <c r="F99" s="262"/>
      <c r="G99" s="262"/>
      <c r="H99" s="262"/>
      <c r="I99" s="43">
        <f>SUM(I100:I115)</f>
        <v>0</v>
      </c>
      <c r="J99" s="261"/>
      <c r="K99" s="181"/>
      <c r="L99" s="183" t="s">
        <v>32</v>
      </c>
      <c r="M99" s="183"/>
      <c r="N99" s="183"/>
      <c r="O99" s="183"/>
      <c r="P99" s="183"/>
      <c r="Q99" s="183"/>
      <c r="R99" s="183"/>
      <c r="S99" s="183"/>
      <c r="T99" s="183"/>
      <c r="U99" s="183"/>
      <c r="V99" s="183"/>
      <c r="W99" s="183"/>
      <c r="X99" s="183"/>
      <c r="Y99" s="183"/>
      <c r="Z99" s="183"/>
      <c r="AA99" s="183"/>
      <c r="AB99" s="183"/>
      <c r="AC99" s="183"/>
      <c r="AD99" s="183"/>
    </row>
    <row r="100" spans="1:30" ht="14.15" customHeight="1">
      <c r="A100" s="26"/>
      <c r="B100" s="22"/>
      <c r="C100" s="22"/>
      <c r="D100" s="245"/>
      <c r="E100" s="246"/>
      <c r="F100" s="246"/>
      <c r="G100" s="247"/>
      <c r="H100" s="35"/>
      <c r="I100" s="31">
        <f>ROUND(H100,2)</f>
        <v>0</v>
      </c>
      <c r="J100" s="261"/>
      <c r="L100" s="133" t="s">
        <v>32</v>
      </c>
    </row>
    <row r="101" spans="1:30" ht="14.15" customHeight="1">
      <c r="A101" s="26"/>
      <c r="B101" s="22"/>
      <c r="C101" s="22"/>
      <c r="D101" s="245"/>
      <c r="E101" s="246"/>
      <c r="F101" s="246"/>
      <c r="G101" s="247"/>
      <c r="H101" s="35"/>
      <c r="I101" s="31">
        <f t="shared" ref="I101:I115" si="6">ROUND(H101,2)</f>
        <v>0</v>
      </c>
      <c r="J101" s="261"/>
      <c r="L101" s="133" t="s">
        <v>32</v>
      </c>
    </row>
    <row r="102" spans="1:30" ht="14.15" customHeight="1">
      <c r="A102" s="26"/>
      <c r="B102" s="22"/>
      <c r="C102" s="22"/>
      <c r="D102" s="245"/>
      <c r="E102" s="246"/>
      <c r="F102" s="246"/>
      <c r="G102" s="247"/>
      <c r="H102" s="35"/>
      <c r="I102" s="31">
        <f t="shared" si="6"/>
        <v>0</v>
      </c>
      <c r="J102" s="261"/>
      <c r="L102" s="133" t="s">
        <v>32</v>
      </c>
    </row>
    <row r="103" spans="1:30" ht="14.15" customHeight="1">
      <c r="A103" s="26"/>
      <c r="B103" s="22"/>
      <c r="C103" s="22"/>
      <c r="D103" s="245"/>
      <c r="E103" s="246"/>
      <c r="F103" s="246"/>
      <c r="G103" s="247"/>
      <c r="H103" s="35"/>
      <c r="I103" s="31">
        <f t="shared" si="6"/>
        <v>0</v>
      </c>
      <c r="J103" s="261"/>
      <c r="L103" s="133" t="s">
        <v>32</v>
      </c>
    </row>
    <row r="104" spans="1:30" ht="14.15" customHeight="1" outlineLevel="1">
      <c r="A104" s="26"/>
      <c r="B104" s="22"/>
      <c r="C104" s="22"/>
      <c r="D104" s="245"/>
      <c r="E104" s="246"/>
      <c r="F104" s="246"/>
      <c r="G104" s="247"/>
      <c r="H104" s="35"/>
      <c r="I104" s="31">
        <f t="shared" si="6"/>
        <v>0</v>
      </c>
      <c r="J104" s="261"/>
      <c r="L104" s="133" t="s">
        <v>32</v>
      </c>
    </row>
    <row r="105" spans="1:30" ht="14.15" customHeight="1" outlineLevel="1">
      <c r="A105" s="26"/>
      <c r="B105" s="22"/>
      <c r="C105" s="22"/>
      <c r="D105" s="245"/>
      <c r="E105" s="246"/>
      <c r="F105" s="246"/>
      <c r="G105" s="247"/>
      <c r="H105" s="35"/>
      <c r="I105" s="31">
        <f t="shared" si="6"/>
        <v>0</v>
      </c>
      <c r="J105" s="261"/>
      <c r="L105" s="133" t="s">
        <v>32</v>
      </c>
    </row>
    <row r="106" spans="1:30" ht="14.15" customHeight="1" outlineLevel="1">
      <c r="A106" s="26"/>
      <c r="B106" s="22"/>
      <c r="C106" s="22"/>
      <c r="D106" s="245"/>
      <c r="E106" s="246"/>
      <c r="F106" s="246"/>
      <c r="G106" s="247"/>
      <c r="H106" s="35"/>
      <c r="I106" s="31">
        <f t="shared" si="6"/>
        <v>0</v>
      </c>
      <c r="J106" s="261"/>
      <c r="L106" s="88" t="s">
        <v>32</v>
      </c>
    </row>
    <row r="107" spans="1:30" ht="14.15" customHeight="1" outlineLevel="1">
      <c r="A107" s="26"/>
      <c r="B107" s="22"/>
      <c r="C107" s="22"/>
      <c r="D107" s="245"/>
      <c r="E107" s="246"/>
      <c r="F107" s="246"/>
      <c r="G107" s="247"/>
      <c r="H107" s="35"/>
      <c r="I107" s="31">
        <f t="shared" si="6"/>
        <v>0</v>
      </c>
      <c r="J107" s="261"/>
      <c r="L107" s="133" t="s">
        <v>32</v>
      </c>
    </row>
    <row r="108" spans="1:30" ht="14.15" customHeight="1" outlineLevel="1">
      <c r="A108" s="26"/>
      <c r="B108" s="22"/>
      <c r="C108" s="22"/>
      <c r="D108" s="245"/>
      <c r="E108" s="246"/>
      <c r="F108" s="246"/>
      <c r="G108" s="247"/>
      <c r="H108" s="35"/>
      <c r="I108" s="31">
        <f t="shared" si="6"/>
        <v>0</v>
      </c>
      <c r="J108" s="261"/>
      <c r="L108" s="133" t="s">
        <v>32</v>
      </c>
    </row>
    <row r="109" spans="1:30" ht="14.15" customHeight="1" outlineLevel="1">
      <c r="A109" s="26"/>
      <c r="B109" s="22"/>
      <c r="C109" s="22"/>
      <c r="D109" s="245"/>
      <c r="E109" s="246"/>
      <c r="F109" s="246"/>
      <c r="G109" s="247"/>
      <c r="H109" s="35"/>
      <c r="I109" s="31">
        <f t="shared" si="6"/>
        <v>0</v>
      </c>
      <c r="J109" s="261"/>
      <c r="L109" s="133" t="s">
        <v>32</v>
      </c>
    </row>
    <row r="110" spans="1:30" ht="14.15" customHeight="1" outlineLevel="1">
      <c r="A110" s="26"/>
      <c r="B110" s="22"/>
      <c r="C110" s="22"/>
      <c r="D110" s="245"/>
      <c r="E110" s="246"/>
      <c r="F110" s="246"/>
      <c r="G110" s="247"/>
      <c r="H110" s="35"/>
      <c r="I110" s="31">
        <f t="shared" si="6"/>
        <v>0</v>
      </c>
      <c r="J110" s="261"/>
      <c r="L110" s="133" t="s">
        <v>32</v>
      </c>
    </row>
    <row r="111" spans="1:30" ht="14.15" customHeight="1" outlineLevel="1">
      <c r="A111" s="26"/>
      <c r="B111" s="22"/>
      <c r="C111" s="22"/>
      <c r="D111" s="245"/>
      <c r="E111" s="246"/>
      <c r="F111" s="246"/>
      <c r="G111" s="247"/>
      <c r="H111" s="35"/>
      <c r="I111" s="31">
        <f t="shared" si="6"/>
        <v>0</v>
      </c>
      <c r="J111" s="261"/>
      <c r="L111" s="133" t="s">
        <v>32</v>
      </c>
    </row>
    <row r="112" spans="1:30" ht="14.15" customHeight="1" outlineLevel="1">
      <c r="A112" s="26"/>
      <c r="B112" s="22"/>
      <c r="C112" s="22"/>
      <c r="D112" s="245"/>
      <c r="E112" s="246"/>
      <c r="F112" s="246"/>
      <c r="G112" s="247"/>
      <c r="H112" s="35"/>
      <c r="I112" s="31">
        <f t="shared" si="6"/>
        <v>0</v>
      </c>
      <c r="J112" s="261"/>
      <c r="L112" s="133" t="s">
        <v>32</v>
      </c>
    </row>
    <row r="113" spans="1:30" ht="14.15" customHeight="1" outlineLevel="1">
      <c r="A113" s="26"/>
      <c r="B113" s="22"/>
      <c r="C113" s="22"/>
      <c r="D113" s="245"/>
      <c r="E113" s="246"/>
      <c r="F113" s="246"/>
      <c r="G113" s="247"/>
      <c r="H113" s="35"/>
      <c r="I113" s="31">
        <f t="shared" si="6"/>
        <v>0</v>
      </c>
      <c r="J113" s="261"/>
      <c r="L113" s="133" t="s">
        <v>32</v>
      </c>
    </row>
    <row r="114" spans="1:30" ht="14.15" customHeight="1" outlineLevel="1">
      <c r="A114" s="26"/>
      <c r="B114" s="22"/>
      <c r="C114" s="22"/>
      <c r="D114" s="245"/>
      <c r="E114" s="246"/>
      <c r="F114" s="246"/>
      <c r="G114" s="247"/>
      <c r="H114" s="35"/>
      <c r="I114" s="31">
        <f t="shared" si="6"/>
        <v>0</v>
      </c>
      <c r="J114" s="261"/>
      <c r="L114" s="133" t="s">
        <v>32</v>
      </c>
    </row>
    <row r="115" spans="1:30" ht="14.15" customHeight="1" outlineLevel="1">
      <c r="A115" s="26"/>
      <c r="B115" s="22"/>
      <c r="C115" s="22"/>
      <c r="D115" s="245"/>
      <c r="E115" s="246"/>
      <c r="F115" s="246"/>
      <c r="G115" s="247"/>
      <c r="H115" s="35"/>
      <c r="I115" s="31">
        <f t="shared" si="6"/>
        <v>0</v>
      </c>
      <c r="J115" s="261"/>
      <c r="L115" s="133" t="s">
        <v>32</v>
      </c>
    </row>
    <row r="116" spans="1:30" s="184" customFormat="1" ht="84.75" customHeight="1" collapsed="1">
      <c r="A116" s="228">
        <v>6</v>
      </c>
      <c r="B116" s="96" t="s">
        <v>39</v>
      </c>
      <c r="C116" s="96"/>
      <c r="D116" s="262" t="str">
        <f>IF('Key data'!C21="yes",CONCATENATE("Tooltip:",Example!O48),"")</f>
        <v>Tooltip:Please note that indirect costs are classed as administration costs. Only direct costs can be budgeted as individual budget lines.
For rental costs, only direct costs, i.e. basic rent exclusive of ancillary costs, can be calculated. Include ancillary costs as indirect costs, i.e. as administration costs.                                                                      
Unlike procured goods, which are used over a long period of time, consumables are commodities that are used up, e.g. ink cartridges or printer paper.</v>
      </c>
      <c r="E116" s="262"/>
      <c r="F116" s="262"/>
      <c r="G116" s="262"/>
      <c r="H116" s="262"/>
      <c r="I116" s="43">
        <f>SUM(I117:I132)</f>
        <v>0</v>
      </c>
      <c r="J116" s="261"/>
      <c r="K116" s="181"/>
      <c r="L116" s="183" t="s">
        <v>32</v>
      </c>
      <c r="M116" s="183"/>
      <c r="N116" s="183"/>
      <c r="O116" s="183"/>
      <c r="P116" s="183"/>
      <c r="Q116" s="183"/>
      <c r="R116" s="183"/>
      <c r="S116" s="183"/>
      <c r="T116" s="183"/>
      <c r="U116" s="183"/>
      <c r="V116" s="183"/>
      <c r="W116" s="183"/>
      <c r="X116" s="183"/>
      <c r="Y116" s="183"/>
      <c r="Z116" s="183"/>
      <c r="AA116" s="183"/>
      <c r="AB116" s="183"/>
      <c r="AC116" s="183"/>
      <c r="AD116" s="183"/>
    </row>
    <row r="117" spans="1:30" ht="14.15" customHeight="1">
      <c r="A117" s="25"/>
      <c r="B117" s="22"/>
      <c r="C117" s="22"/>
      <c r="D117" s="245"/>
      <c r="E117" s="246"/>
      <c r="F117" s="246"/>
      <c r="G117" s="247"/>
      <c r="H117" s="35"/>
      <c r="I117" s="31">
        <f>ROUND(H117,2)</f>
        <v>0</v>
      </c>
      <c r="J117" s="261"/>
      <c r="L117" s="133" t="s">
        <v>32</v>
      </c>
    </row>
    <row r="118" spans="1:30" ht="14.15" customHeight="1">
      <c r="A118" s="25"/>
      <c r="B118" s="22"/>
      <c r="C118" s="22"/>
      <c r="D118" s="245"/>
      <c r="E118" s="246"/>
      <c r="F118" s="246"/>
      <c r="G118" s="247"/>
      <c r="H118" s="35"/>
      <c r="I118" s="31">
        <f t="shared" ref="I118:I132" si="7">ROUND(H118,2)</f>
        <v>0</v>
      </c>
      <c r="J118" s="261"/>
      <c r="L118" s="133" t="s">
        <v>32</v>
      </c>
    </row>
    <row r="119" spans="1:30" ht="14.15" customHeight="1">
      <c r="A119" s="25"/>
      <c r="B119" s="22"/>
      <c r="C119" s="22"/>
      <c r="D119" s="245"/>
      <c r="E119" s="246"/>
      <c r="F119" s="246"/>
      <c r="G119" s="247"/>
      <c r="H119" s="35"/>
      <c r="I119" s="31">
        <f t="shared" si="7"/>
        <v>0</v>
      </c>
      <c r="J119" s="261"/>
      <c r="L119" s="133" t="s">
        <v>32</v>
      </c>
    </row>
    <row r="120" spans="1:30" ht="14.15" customHeight="1">
      <c r="A120" s="25"/>
      <c r="B120" s="22"/>
      <c r="C120" s="22"/>
      <c r="D120" s="245"/>
      <c r="E120" s="246"/>
      <c r="F120" s="246"/>
      <c r="G120" s="247"/>
      <c r="H120" s="35"/>
      <c r="I120" s="31">
        <f t="shared" si="7"/>
        <v>0</v>
      </c>
      <c r="J120" s="261"/>
      <c r="L120" s="145" t="s">
        <v>32</v>
      </c>
    </row>
    <row r="121" spans="1:30" s="144" customFormat="1" ht="14.15" customHeight="1">
      <c r="A121" s="25"/>
      <c r="B121" s="22"/>
      <c r="C121" s="22"/>
      <c r="D121" s="245"/>
      <c r="E121" s="246"/>
      <c r="F121" s="246"/>
      <c r="G121" s="247"/>
      <c r="H121" s="35"/>
      <c r="I121" s="31">
        <f t="shared" si="7"/>
        <v>0</v>
      </c>
      <c r="J121" s="261"/>
      <c r="L121" s="145" t="s">
        <v>32</v>
      </c>
      <c r="M121" s="143"/>
      <c r="N121" s="143"/>
      <c r="O121" s="143"/>
      <c r="P121" s="143"/>
      <c r="Q121" s="143"/>
      <c r="R121" s="143"/>
      <c r="S121" s="143"/>
      <c r="T121" s="143"/>
      <c r="U121" s="143"/>
      <c r="V121" s="143"/>
      <c r="W121" s="143"/>
      <c r="X121" s="143"/>
      <c r="Y121" s="143"/>
      <c r="Z121" s="143"/>
      <c r="AA121" s="143"/>
      <c r="AB121" s="143"/>
      <c r="AC121" s="143"/>
      <c r="AD121" s="143"/>
    </row>
    <row r="122" spans="1:30" s="144" customFormat="1" ht="14.15" customHeight="1" outlineLevel="1">
      <c r="A122" s="25"/>
      <c r="B122" s="22"/>
      <c r="C122" s="22"/>
      <c r="D122" s="245"/>
      <c r="E122" s="246"/>
      <c r="F122" s="246"/>
      <c r="G122" s="247"/>
      <c r="H122" s="35"/>
      <c r="I122" s="31">
        <f t="shared" si="7"/>
        <v>0</v>
      </c>
      <c r="J122" s="261"/>
      <c r="K122" s="53"/>
      <c r="L122" s="133" t="s">
        <v>32</v>
      </c>
      <c r="M122" s="143"/>
      <c r="N122" s="143"/>
      <c r="O122" s="143"/>
      <c r="P122" s="143"/>
      <c r="Q122" s="143"/>
      <c r="R122" s="143"/>
      <c r="S122" s="143"/>
      <c r="T122" s="143"/>
      <c r="U122" s="143"/>
      <c r="V122" s="143"/>
      <c r="W122" s="143"/>
      <c r="X122" s="143"/>
      <c r="Y122" s="143"/>
      <c r="Z122" s="143"/>
      <c r="AA122" s="143"/>
      <c r="AB122" s="143"/>
      <c r="AC122" s="143"/>
      <c r="AD122" s="143"/>
    </row>
    <row r="123" spans="1:30" s="144" customFormat="1" ht="14.15" customHeight="1" outlineLevel="1">
      <c r="A123" s="25"/>
      <c r="B123" s="22"/>
      <c r="C123" s="22"/>
      <c r="D123" s="245"/>
      <c r="E123" s="246"/>
      <c r="F123" s="246"/>
      <c r="G123" s="247"/>
      <c r="H123" s="35"/>
      <c r="I123" s="31">
        <f t="shared" si="7"/>
        <v>0</v>
      </c>
      <c r="J123" s="261"/>
      <c r="K123" s="53"/>
      <c r="L123" s="133" t="s">
        <v>32</v>
      </c>
      <c r="M123" s="143"/>
      <c r="N123" s="143"/>
      <c r="O123" s="143"/>
      <c r="P123" s="143"/>
      <c r="Q123" s="143"/>
      <c r="R123" s="143"/>
      <c r="S123" s="143"/>
      <c r="T123" s="143"/>
      <c r="U123" s="143"/>
      <c r="V123" s="143"/>
      <c r="W123" s="143"/>
      <c r="X123" s="143"/>
      <c r="Y123" s="143"/>
      <c r="Z123" s="143"/>
      <c r="AA123" s="143"/>
      <c r="AB123" s="143"/>
      <c r="AC123" s="143"/>
      <c r="AD123" s="143"/>
    </row>
    <row r="124" spans="1:30" s="144" customFormat="1" ht="14.15" customHeight="1" outlineLevel="1">
      <c r="A124" s="25"/>
      <c r="B124" s="22"/>
      <c r="C124" s="22"/>
      <c r="D124" s="245"/>
      <c r="E124" s="246"/>
      <c r="F124" s="246"/>
      <c r="G124" s="247"/>
      <c r="H124" s="35"/>
      <c r="I124" s="31">
        <f t="shared" si="7"/>
        <v>0</v>
      </c>
      <c r="J124" s="261"/>
      <c r="K124" s="53"/>
      <c r="L124" s="88" t="s">
        <v>32</v>
      </c>
      <c r="M124" s="143"/>
      <c r="N124" s="143"/>
      <c r="O124" s="143"/>
      <c r="P124" s="143"/>
      <c r="Q124" s="143"/>
      <c r="R124" s="143"/>
      <c r="S124" s="143"/>
      <c r="T124" s="143"/>
      <c r="U124" s="143"/>
      <c r="V124" s="143"/>
      <c r="W124" s="143"/>
      <c r="X124" s="143"/>
      <c r="Y124" s="143"/>
      <c r="Z124" s="143"/>
      <c r="AA124" s="143"/>
      <c r="AB124" s="143"/>
      <c r="AC124" s="143"/>
      <c r="AD124" s="143"/>
    </row>
    <row r="125" spans="1:30" s="144" customFormat="1" ht="14.15" customHeight="1" outlineLevel="1">
      <c r="A125" s="25"/>
      <c r="B125" s="22"/>
      <c r="C125" s="22"/>
      <c r="D125" s="245"/>
      <c r="E125" s="246"/>
      <c r="F125" s="246"/>
      <c r="G125" s="247"/>
      <c r="H125" s="35"/>
      <c r="I125" s="31">
        <f t="shared" si="7"/>
        <v>0</v>
      </c>
      <c r="J125" s="261"/>
      <c r="K125" s="53"/>
      <c r="L125" s="53" t="s">
        <v>32</v>
      </c>
      <c r="M125" s="143"/>
      <c r="N125" s="143"/>
      <c r="O125" s="143"/>
      <c r="P125" s="143"/>
      <c r="Q125" s="143"/>
      <c r="R125" s="143"/>
      <c r="S125" s="143"/>
      <c r="T125" s="143"/>
      <c r="U125" s="143"/>
      <c r="V125" s="143"/>
      <c r="W125" s="143"/>
      <c r="X125" s="143"/>
      <c r="Y125" s="143"/>
      <c r="Z125" s="143"/>
      <c r="AA125" s="143"/>
      <c r="AB125" s="143"/>
      <c r="AC125" s="143"/>
      <c r="AD125" s="143"/>
    </row>
    <row r="126" spans="1:30" ht="14.15" customHeight="1" outlineLevel="1">
      <c r="A126" s="25"/>
      <c r="B126" s="22"/>
      <c r="C126" s="22"/>
      <c r="D126" s="245"/>
      <c r="E126" s="246"/>
      <c r="F126" s="246"/>
      <c r="G126" s="247"/>
      <c r="H126" s="35"/>
      <c r="I126" s="31">
        <f t="shared" si="7"/>
        <v>0</v>
      </c>
      <c r="J126" s="261"/>
      <c r="L126" s="53" t="s">
        <v>32</v>
      </c>
    </row>
    <row r="127" spans="1:30" s="144" customFormat="1" ht="14.15" customHeight="1" outlineLevel="1">
      <c r="A127" s="25"/>
      <c r="B127" s="22"/>
      <c r="C127" s="22"/>
      <c r="D127" s="245"/>
      <c r="E127" s="246"/>
      <c r="F127" s="246"/>
      <c r="G127" s="247"/>
      <c r="H127" s="35"/>
      <c r="I127" s="31">
        <f t="shared" si="7"/>
        <v>0</v>
      </c>
      <c r="J127" s="261"/>
      <c r="K127" s="53"/>
      <c r="L127" s="145" t="s">
        <v>32</v>
      </c>
      <c r="M127" s="143"/>
      <c r="N127" s="143"/>
      <c r="O127" s="143"/>
      <c r="P127" s="143"/>
      <c r="Q127" s="143"/>
      <c r="R127" s="143"/>
      <c r="S127" s="143"/>
      <c r="T127" s="143"/>
      <c r="U127" s="143"/>
      <c r="V127" s="143"/>
      <c r="W127" s="143"/>
      <c r="X127" s="143"/>
      <c r="Y127" s="143"/>
      <c r="Z127" s="143"/>
      <c r="AA127" s="143"/>
      <c r="AB127" s="143"/>
      <c r="AC127" s="143"/>
      <c r="AD127" s="143"/>
    </row>
    <row r="128" spans="1:30" s="144" customFormat="1" ht="14.15" customHeight="1" outlineLevel="1">
      <c r="A128" s="25"/>
      <c r="B128" s="22"/>
      <c r="C128" s="22"/>
      <c r="D128" s="245"/>
      <c r="E128" s="246"/>
      <c r="F128" s="246"/>
      <c r="G128" s="247"/>
      <c r="H128" s="35"/>
      <c r="I128" s="31">
        <f t="shared" si="7"/>
        <v>0</v>
      </c>
      <c r="J128" s="261"/>
      <c r="K128" s="53"/>
      <c r="L128" s="133" t="s">
        <v>32</v>
      </c>
      <c r="M128" s="143"/>
      <c r="N128" s="143"/>
      <c r="O128" s="143"/>
      <c r="P128" s="143"/>
      <c r="Q128" s="143"/>
      <c r="R128" s="143"/>
      <c r="S128" s="143"/>
      <c r="T128" s="143"/>
      <c r="U128" s="143"/>
      <c r="V128" s="143"/>
      <c r="W128" s="143"/>
      <c r="X128" s="143"/>
      <c r="Y128" s="143"/>
      <c r="Z128" s="143"/>
      <c r="AA128" s="143"/>
      <c r="AB128" s="143"/>
      <c r="AC128" s="143"/>
      <c r="AD128" s="143"/>
    </row>
    <row r="129" spans="1:30" s="144" customFormat="1" ht="14.15" customHeight="1" outlineLevel="1">
      <c r="A129" s="25"/>
      <c r="B129" s="22"/>
      <c r="C129" s="22"/>
      <c r="D129" s="245"/>
      <c r="E129" s="246"/>
      <c r="F129" s="246"/>
      <c r="G129" s="247"/>
      <c r="H129" s="35"/>
      <c r="I129" s="31">
        <f t="shared" si="7"/>
        <v>0</v>
      </c>
      <c r="J129" s="261"/>
      <c r="K129" s="53"/>
      <c r="L129" s="133" t="s">
        <v>32</v>
      </c>
      <c r="M129" s="143"/>
      <c r="N129" s="143"/>
      <c r="O129" s="143"/>
      <c r="P129" s="143"/>
      <c r="Q129" s="143"/>
      <c r="R129" s="143"/>
      <c r="S129" s="143"/>
      <c r="T129" s="143"/>
      <c r="U129" s="143"/>
      <c r="V129" s="143"/>
      <c r="W129" s="143"/>
      <c r="X129" s="143"/>
      <c r="Y129" s="143"/>
      <c r="Z129" s="143"/>
      <c r="AA129" s="143"/>
      <c r="AB129" s="143"/>
      <c r="AC129" s="143"/>
      <c r="AD129" s="143"/>
    </row>
    <row r="130" spans="1:30" s="144" customFormat="1" ht="14.15" customHeight="1" outlineLevel="1">
      <c r="A130" s="25"/>
      <c r="B130" s="22"/>
      <c r="C130" s="22"/>
      <c r="D130" s="245"/>
      <c r="E130" s="246"/>
      <c r="F130" s="246"/>
      <c r="G130" s="247"/>
      <c r="H130" s="35"/>
      <c r="I130" s="31">
        <f t="shared" si="7"/>
        <v>0</v>
      </c>
      <c r="J130" s="261"/>
      <c r="K130" s="53"/>
      <c r="L130" s="133" t="s">
        <v>32</v>
      </c>
      <c r="M130" s="143"/>
      <c r="N130" s="143"/>
      <c r="O130" s="143"/>
      <c r="P130" s="143"/>
      <c r="Q130" s="143"/>
      <c r="R130" s="143"/>
      <c r="S130" s="143"/>
      <c r="T130" s="143"/>
      <c r="U130" s="143"/>
      <c r="V130" s="143"/>
      <c r="W130" s="143"/>
      <c r="X130" s="143"/>
      <c r="Y130" s="143"/>
      <c r="Z130" s="143"/>
      <c r="AA130" s="143"/>
      <c r="AB130" s="143"/>
      <c r="AC130" s="143"/>
      <c r="AD130" s="143"/>
    </row>
    <row r="131" spans="1:30" s="144" customFormat="1" ht="14.15" customHeight="1" outlineLevel="1">
      <c r="A131" s="25"/>
      <c r="B131" s="22"/>
      <c r="C131" s="22"/>
      <c r="D131" s="245"/>
      <c r="E131" s="246"/>
      <c r="F131" s="246"/>
      <c r="G131" s="247"/>
      <c r="H131" s="35"/>
      <c r="I131" s="31">
        <f t="shared" si="7"/>
        <v>0</v>
      </c>
      <c r="J131" s="261"/>
      <c r="K131" s="53"/>
      <c r="L131" s="133" t="s">
        <v>32</v>
      </c>
      <c r="M131" s="143"/>
      <c r="N131" s="143"/>
      <c r="O131" s="143"/>
      <c r="P131" s="143"/>
      <c r="Q131" s="143"/>
      <c r="R131" s="143"/>
      <c r="S131" s="143"/>
      <c r="T131" s="143"/>
      <c r="U131" s="143"/>
      <c r="V131" s="143"/>
      <c r="W131" s="143"/>
      <c r="X131" s="143"/>
      <c r="Y131" s="143"/>
      <c r="Z131" s="143"/>
      <c r="AA131" s="143"/>
      <c r="AB131" s="143"/>
      <c r="AC131" s="143"/>
      <c r="AD131" s="143"/>
    </row>
    <row r="132" spans="1:30" s="144" customFormat="1" ht="14.15" customHeight="1" outlineLevel="1">
      <c r="A132" s="25"/>
      <c r="B132" s="22"/>
      <c r="C132" s="22"/>
      <c r="D132" s="245"/>
      <c r="E132" s="246"/>
      <c r="F132" s="246"/>
      <c r="G132" s="247"/>
      <c r="H132" s="35"/>
      <c r="I132" s="31">
        <f t="shared" si="7"/>
        <v>0</v>
      </c>
      <c r="J132" s="261"/>
      <c r="L132" s="133" t="s">
        <v>32</v>
      </c>
      <c r="M132" s="143"/>
      <c r="N132" s="143"/>
      <c r="O132" s="143"/>
      <c r="P132" s="143"/>
      <c r="Q132" s="143"/>
      <c r="R132" s="143"/>
      <c r="S132" s="143"/>
      <c r="T132" s="143"/>
      <c r="U132" s="143"/>
      <c r="V132" s="143"/>
      <c r="W132" s="143"/>
      <c r="X132" s="143"/>
      <c r="Y132" s="143"/>
      <c r="Z132" s="143"/>
      <c r="AA132" s="143"/>
      <c r="AB132" s="143"/>
      <c r="AC132" s="143"/>
      <c r="AD132" s="143"/>
    </row>
    <row r="133" spans="1:30" s="184" customFormat="1" ht="91.5" customHeight="1" collapsed="1">
      <c r="A133" s="218">
        <v>7</v>
      </c>
      <c r="B133" s="74" t="s">
        <v>149</v>
      </c>
      <c r="C133" s="74"/>
      <c r="D133" s="262" t="str">
        <f>IF('Key data'!C21="yes",CONCATENATE("Tooltip:",Example!O59),"")</f>
        <v xml:space="preserve">Tooltip:Please take note of the information provided in the budget line. The provision of evidence must be agreed and indicated in the budget. The selection criteria are to be explained in the project description. 
NB: In this context, the term ‘third-party beneficiaries’ refers solely to individuals/entities that benefit from the recipient’s project. This includes start-up funding, funding for initiatives, cash-for-work, funding competitions, grants, etc. Arrangements on the provision of evidence must be agreed. You will need to contact the Contract Management Section for advice on specific details. </v>
      </c>
      <c r="E133" s="262"/>
      <c r="F133" s="262"/>
      <c r="G133" s="262"/>
      <c r="H133" s="262"/>
      <c r="I133" s="43">
        <f>SUM(I134:I143)</f>
        <v>0</v>
      </c>
      <c r="J133" s="261"/>
      <c r="K133" s="181"/>
      <c r="L133" s="183" t="s">
        <v>32</v>
      </c>
      <c r="M133" s="183"/>
      <c r="N133" s="183"/>
      <c r="O133" s="183"/>
      <c r="P133" s="183"/>
      <c r="Q133" s="183"/>
      <c r="R133" s="183"/>
      <c r="S133" s="183"/>
      <c r="T133" s="183"/>
      <c r="U133" s="183"/>
      <c r="V133" s="183"/>
      <c r="W133" s="183"/>
      <c r="X133" s="183"/>
      <c r="Y133" s="183"/>
      <c r="Z133" s="183"/>
      <c r="AA133" s="183"/>
      <c r="AB133" s="183"/>
      <c r="AC133" s="183"/>
      <c r="AD133" s="183"/>
    </row>
    <row r="134" spans="1:30" ht="14.15" customHeight="1">
      <c r="A134" s="25"/>
      <c r="B134" s="22" t="s">
        <v>40</v>
      </c>
      <c r="C134" s="22"/>
      <c r="D134" s="7"/>
      <c r="E134" s="248"/>
      <c r="F134" s="249"/>
      <c r="G134" s="250"/>
      <c r="H134" s="35"/>
      <c r="I134" s="31">
        <f>ROUND(D134*H134,2)</f>
        <v>0</v>
      </c>
      <c r="J134" s="261"/>
      <c r="L134" s="53" t="s">
        <v>32</v>
      </c>
    </row>
    <row r="135" spans="1:30" ht="14.15" customHeight="1">
      <c r="A135" s="25"/>
      <c r="B135" s="22" t="s">
        <v>40</v>
      </c>
      <c r="C135" s="22"/>
      <c r="D135" s="7"/>
      <c r="E135" s="248"/>
      <c r="F135" s="249"/>
      <c r="G135" s="250"/>
      <c r="H135" s="35"/>
      <c r="I135" s="31">
        <f t="shared" ref="I135:I143" si="8">ROUND(D135*H135,2)</f>
        <v>0</v>
      </c>
      <c r="J135" s="261"/>
      <c r="L135" s="53" t="s">
        <v>32</v>
      </c>
    </row>
    <row r="136" spans="1:30" ht="14.15" customHeight="1">
      <c r="A136" s="25"/>
      <c r="B136" s="22" t="s">
        <v>40</v>
      </c>
      <c r="C136" s="22"/>
      <c r="D136" s="7"/>
      <c r="E136" s="248"/>
      <c r="F136" s="249"/>
      <c r="G136" s="250"/>
      <c r="H136" s="35"/>
      <c r="I136" s="31">
        <f t="shared" si="8"/>
        <v>0</v>
      </c>
      <c r="J136" s="261"/>
      <c r="L136" s="53" t="s">
        <v>32</v>
      </c>
    </row>
    <row r="137" spans="1:30" ht="14.15" customHeight="1">
      <c r="A137" s="25"/>
      <c r="B137" s="22" t="s">
        <v>40</v>
      </c>
      <c r="C137" s="22"/>
      <c r="D137" s="7"/>
      <c r="E137" s="248"/>
      <c r="F137" s="249"/>
      <c r="G137" s="250"/>
      <c r="H137" s="35"/>
      <c r="I137" s="31">
        <f t="shared" si="8"/>
        <v>0</v>
      </c>
      <c r="J137" s="261"/>
      <c r="L137" s="53" t="s">
        <v>32</v>
      </c>
    </row>
    <row r="138" spans="1:30" ht="14.15" customHeight="1" outlineLevel="1">
      <c r="A138" s="25"/>
      <c r="B138" s="22" t="s">
        <v>40</v>
      </c>
      <c r="C138" s="22"/>
      <c r="D138" s="7"/>
      <c r="E138" s="248"/>
      <c r="F138" s="249"/>
      <c r="G138" s="250"/>
      <c r="H138" s="35"/>
      <c r="I138" s="31">
        <f t="shared" si="8"/>
        <v>0</v>
      </c>
      <c r="J138" s="261"/>
      <c r="L138" s="53" t="s">
        <v>32</v>
      </c>
    </row>
    <row r="139" spans="1:30" ht="14.15" customHeight="1" outlineLevel="1">
      <c r="A139" s="25"/>
      <c r="B139" s="22" t="s">
        <v>40</v>
      </c>
      <c r="C139" s="22"/>
      <c r="D139" s="7"/>
      <c r="E139" s="248"/>
      <c r="F139" s="249"/>
      <c r="G139" s="250"/>
      <c r="H139" s="35"/>
      <c r="I139" s="31">
        <f t="shared" si="8"/>
        <v>0</v>
      </c>
      <c r="J139" s="261"/>
      <c r="L139" s="53" t="s">
        <v>32</v>
      </c>
    </row>
    <row r="140" spans="1:30" ht="14.15" customHeight="1" outlineLevel="1">
      <c r="A140" s="25"/>
      <c r="B140" s="22" t="s">
        <v>40</v>
      </c>
      <c r="C140" s="22"/>
      <c r="D140" s="7"/>
      <c r="E140" s="248"/>
      <c r="F140" s="249"/>
      <c r="G140" s="250"/>
      <c r="H140" s="35"/>
      <c r="I140" s="31">
        <f t="shared" si="8"/>
        <v>0</v>
      </c>
      <c r="J140" s="261"/>
      <c r="L140" s="53" t="s">
        <v>32</v>
      </c>
    </row>
    <row r="141" spans="1:30" ht="14.15" customHeight="1" outlineLevel="1">
      <c r="A141" s="25"/>
      <c r="B141" s="22" t="s">
        <v>40</v>
      </c>
      <c r="C141" s="22"/>
      <c r="D141" s="7"/>
      <c r="E141" s="248"/>
      <c r="F141" s="249"/>
      <c r="G141" s="250"/>
      <c r="H141" s="35"/>
      <c r="I141" s="31">
        <f t="shared" si="8"/>
        <v>0</v>
      </c>
      <c r="J141" s="261"/>
      <c r="L141" s="53" t="s">
        <v>32</v>
      </c>
    </row>
    <row r="142" spans="1:30" ht="14.15" customHeight="1" outlineLevel="1">
      <c r="A142" s="25"/>
      <c r="B142" s="22" t="s">
        <v>40</v>
      </c>
      <c r="C142" s="22"/>
      <c r="D142" s="7"/>
      <c r="E142" s="248"/>
      <c r="F142" s="249"/>
      <c r="G142" s="250"/>
      <c r="H142" s="35"/>
      <c r="I142" s="31">
        <f t="shared" si="8"/>
        <v>0</v>
      </c>
      <c r="J142" s="261"/>
      <c r="L142" s="53" t="s">
        <v>32</v>
      </c>
    </row>
    <row r="143" spans="1:30" ht="14.15" customHeight="1" outlineLevel="1">
      <c r="A143" s="25"/>
      <c r="B143" s="22" t="s">
        <v>40</v>
      </c>
      <c r="C143" s="22"/>
      <c r="D143" s="7"/>
      <c r="E143" s="248"/>
      <c r="F143" s="249"/>
      <c r="G143" s="250"/>
      <c r="H143" s="35"/>
      <c r="I143" s="31">
        <f t="shared" si="8"/>
        <v>0</v>
      </c>
      <c r="J143" s="261"/>
      <c r="L143" s="53" t="s">
        <v>32</v>
      </c>
    </row>
    <row r="144" spans="1:30" s="184" customFormat="1" ht="85.5" customHeight="1" collapsed="1">
      <c r="A144" s="218">
        <v>8</v>
      </c>
      <c r="B144" s="74" t="s">
        <v>41</v>
      </c>
      <c r="C144" s="73"/>
      <c r="D144" s="258" t="str">
        <f>IF('Key data'!C21="yes",CONCATENATE("Tooltip:",Example!O64),"")</f>
        <v>Tooltip:This budget line is only for organizations that operate with an allocation or apportionment of overhead costs in their accounting systems and can provide corresponding evidence, provided these costs are not assigned to administrative costs. The type of evidence required will be determined on an individual basis. A specific example is the percentage proof based on total costs and timesheets.</v>
      </c>
      <c r="E144" s="258"/>
      <c r="F144" s="258"/>
      <c r="G144" s="258"/>
      <c r="H144" s="258"/>
      <c r="I144" s="43">
        <f>SUM(I145:I149)</f>
        <v>0</v>
      </c>
      <c r="J144" s="261"/>
      <c r="K144" s="181"/>
      <c r="L144" s="183"/>
      <c r="M144" s="183"/>
      <c r="N144" s="183"/>
      <c r="O144" s="183"/>
      <c r="P144" s="183"/>
      <c r="Q144" s="183"/>
      <c r="R144" s="183"/>
      <c r="S144" s="183"/>
      <c r="T144" s="183"/>
      <c r="U144" s="183"/>
      <c r="V144" s="183"/>
      <c r="W144" s="183"/>
      <c r="X144" s="183"/>
      <c r="Y144" s="183"/>
      <c r="Z144" s="183"/>
      <c r="AA144" s="183"/>
      <c r="AB144" s="183"/>
      <c r="AC144" s="183"/>
      <c r="AD144" s="183"/>
    </row>
    <row r="145" spans="1:30" ht="14.15" customHeight="1">
      <c r="A145" s="25"/>
      <c r="B145" s="6"/>
      <c r="C145" s="6"/>
      <c r="D145" s="277"/>
      <c r="E145" s="278"/>
      <c r="F145" s="278"/>
      <c r="G145" s="279"/>
      <c r="H145" s="35"/>
      <c r="I145" s="31">
        <f>ROUND(H145,2)</f>
        <v>0</v>
      </c>
      <c r="J145" s="261"/>
      <c r="L145" s="5" t="s">
        <v>32</v>
      </c>
    </row>
    <row r="146" spans="1:30" ht="14.15" customHeight="1">
      <c r="A146" s="25"/>
      <c r="B146" s="6"/>
      <c r="C146" s="6"/>
      <c r="D146" s="277"/>
      <c r="E146" s="278"/>
      <c r="F146" s="278"/>
      <c r="G146" s="279"/>
      <c r="H146" s="35"/>
      <c r="I146" s="31">
        <f t="shared" ref="I146:I149" si="9">ROUND(H146,2)</f>
        <v>0</v>
      </c>
      <c r="J146" s="261"/>
      <c r="L146" s="5" t="s">
        <v>32</v>
      </c>
    </row>
    <row r="147" spans="1:30" ht="14.15" customHeight="1" outlineLevel="1">
      <c r="A147" s="25"/>
      <c r="B147" s="6"/>
      <c r="C147" s="6"/>
      <c r="D147" s="277"/>
      <c r="E147" s="278"/>
      <c r="F147" s="278"/>
      <c r="G147" s="279"/>
      <c r="H147" s="35"/>
      <c r="I147" s="31">
        <f t="shared" si="9"/>
        <v>0</v>
      </c>
      <c r="J147" s="261"/>
      <c r="L147" s="5" t="s">
        <v>32</v>
      </c>
    </row>
    <row r="148" spans="1:30" ht="14.15" customHeight="1" outlineLevel="1">
      <c r="A148" s="25"/>
      <c r="B148" s="6"/>
      <c r="C148" s="6"/>
      <c r="D148" s="277"/>
      <c r="E148" s="278"/>
      <c r="F148" s="278"/>
      <c r="G148" s="279"/>
      <c r="H148" s="35"/>
      <c r="I148" s="31">
        <f t="shared" si="9"/>
        <v>0</v>
      </c>
      <c r="J148" s="261"/>
      <c r="L148" s="5" t="s">
        <v>32</v>
      </c>
    </row>
    <row r="149" spans="1:30" ht="14.15" customHeight="1" outlineLevel="1">
      <c r="A149" s="25"/>
      <c r="B149" s="8"/>
      <c r="C149" s="6"/>
      <c r="D149" s="277"/>
      <c r="E149" s="278"/>
      <c r="F149" s="278"/>
      <c r="G149" s="279"/>
      <c r="H149" s="35"/>
      <c r="I149" s="31">
        <f t="shared" si="9"/>
        <v>0</v>
      </c>
      <c r="J149" s="261"/>
      <c r="L149" s="5" t="s">
        <v>32</v>
      </c>
    </row>
    <row r="150" spans="1:30" s="147" customFormat="1" ht="25.5" customHeight="1" collapsed="1">
      <c r="A150" s="229"/>
      <c r="B150" s="263" t="s">
        <v>42</v>
      </c>
      <c r="C150" s="263"/>
      <c r="D150" s="263"/>
      <c r="E150" s="263"/>
      <c r="F150" s="263"/>
      <c r="G150" s="263"/>
      <c r="H150" s="263"/>
      <c r="I150" s="34">
        <f>I6+I44+I74+I93+I99+I116+I133+I144</f>
        <v>0</v>
      </c>
      <c r="J150" s="261"/>
      <c r="K150" s="106"/>
      <c r="L150" s="145"/>
      <c r="M150" s="145"/>
      <c r="N150" s="145"/>
      <c r="O150" s="145"/>
      <c r="P150" s="145"/>
      <c r="Q150" s="145"/>
      <c r="R150" s="145"/>
      <c r="S150" s="145"/>
      <c r="T150" s="145"/>
      <c r="U150" s="145"/>
      <c r="V150" s="145"/>
      <c r="W150" s="145"/>
      <c r="X150" s="145"/>
      <c r="Y150" s="145"/>
      <c r="Z150" s="145"/>
      <c r="AA150" s="145"/>
      <c r="AB150" s="145"/>
      <c r="AC150" s="145"/>
      <c r="AD150" s="145"/>
    </row>
    <row r="151" spans="1:30" s="184" customFormat="1" ht="59.4" customHeight="1">
      <c r="A151" s="228">
        <v>9</v>
      </c>
      <c r="B151" s="94" t="s">
        <v>43</v>
      </c>
      <c r="C151" s="94"/>
      <c r="D151" s="258" t="str">
        <f>IF('Key data'!C21="yes",CONCATENATE("Tooltip:",Example!O68),"")</f>
        <v>Tooltip:The administration costs are normally covered by the recipient’s own contribution. GIZ can cover a small portion of such costs in cases where the recipient is unable to do so. The type and amount of the costs may have to be confirmed in advance by an auditor. The contract management section must be informed if the administration costs do not pertain to all budget lines.</v>
      </c>
      <c r="E151" s="258"/>
      <c r="F151" s="258"/>
      <c r="G151" s="258"/>
      <c r="H151" s="258"/>
      <c r="I151" s="30">
        <f>I152</f>
        <v>0</v>
      </c>
      <c r="J151" s="186"/>
      <c r="K151" s="181"/>
      <c r="L151" s="183"/>
      <c r="M151" s="183"/>
      <c r="N151" s="183"/>
      <c r="O151" s="183"/>
      <c r="P151" s="183"/>
      <c r="Q151" s="183"/>
      <c r="R151" s="183"/>
      <c r="S151" s="183"/>
      <c r="T151" s="183"/>
      <c r="U151" s="183"/>
      <c r="V151" s="183"/>
      <c r="W151" s="183"/>
      <c r="X151" s="183"/>
      <c r="Y151" s="183"/>
      <c r="Z151" s="183"/>
      <c r="AA151" s="183"/>
      <c r="AB151" s="183"/>
      <c r="AC151" s="183"/>
      <c r="AD151" s="183"/>
    </row>
    <row r="152" spans="1:30" ht="21" customHeight="1">
      <c r="A152" s="226"/>
      <c r="B152" s="232" t="s">
        <v>44</v>
      </c>
      <c r="C152" s="226"/>
      <c r="D152" s="24">
        <f>'Key data'!E8</f>
        <v>0</v>
      </c>
      <c r="E152" s="280"/>
      <c r="F152" s="281"/>
      <c r="G152" s="282"/>
      <c r="H152" s="149">
        <f>I150</f>
        <v>0</v>
      </c>
      <c r="I152" s="31">
        <f>ROUND(D152*H152,2)</f>
        <v>0</v>
      </c>
      <c r="J152" s="107"/>
      <c r="L152" s="5" t="s">
        <v>32</v>
      </c>
    </row>
    <row r="153" spans="1:30" s="190" customFormat="1" ht="110.25" customHeight="1">
      <c r="A153" s="230"/>
      <c r="B153" s="283" t="s">
        <v>45</v>
      </c>
      <c r="C153" s="284"/>
      <c r="D153" s="284"/>
      <c r="E153" s="284"/>
      <c r="F153" s="284"/>
      <c r="G153" s="284"/>
      <c r="H153" s="285"/>
      <c r="I153" s="32">
        <f>I150+I151</f>
        <v>0</v>
      </c>
      <c r="J153" s="187"/>
      <c r="K153" s="160"/>
      <c r="L153" s="188"/>
      <c r="M153" s="189"/>
      <c r="N153" s="189"/>
      <c r="O153" s="189"/>
      <c r="P153" s="189"/>
      <c r="Q153" s="189"/>
      <c r="R153" s="189"/>
      <c r="S153" s="189"/>
      <c r="T153" s="189"/>
      <c r="U153" s="189"/>
      <c r="V153" s="189"/>
      <c r="W153" s="189"/>
      <c r="X153" s="189"/>
      <c r="Y153" s="189"/>
      <c r="Z153" s="189"/>
      <c r="AA153" s="189"/>
      <c r="AB153" s="189"/>
      <c r="AC153" s="189"/>
      <c r="AD153" s="189"/>
    </row>
    <row r="154" spans="1:30" s="184" customFormat="1" ht="43.5" customHeight="1">
      <c r="A154" s="218">
        <v>10</v>
      </c>
      <c r="B154" s="74" t="s">
        <v>46</v>
      </c>
      <c r="C154" s="73"/>
      <c r="D154" s="258" t="str">
        <f>IF('Key data'!C21="yes",CONCATENATE("Tooltip:",Example!O71),"")</f>
        <v>Tooltip:These are third-party recipients (co-implementation partners) that independently implement part of the project. A separate budget must be submitted and a commercial and legal eligibility check must be carried out.</v>
      </c>
      <c r="E154" s="258"/>
      <c r="F154" s="258"/>
      <c r="G154" s="258"/>
      <c r="H154" s="258"/>
      <c r="I154" s="30">
        <f>SUM(I155:I160)</f>
        <v>0</v>
      </c>
      <c r="J154" s="186"/>
      <c r="K154" s="181"/>
      <c r="L154" s="183"/>
      <c r="M154" s="183"/>
      <c r="N154" s="183"/>
      <c r="O154" s="183"/>
      <c r="P154" s="183"/>
      <c r="Q154" s="183"/>
      <c r="R154" s="183"/>
      <c r="S154" s="183"/>
      <c r="T154" s="183"/>
      <c r="U154" s="183"/>
      <c r="V154" s="183"/>
      <c r="W154" s="183"/>
      <c r="X154" s="183"/>
      <c r="Y154" s="183"/>
      <c r="Z154" s="183"/>
      <c r="AA154" s="183"/>
      <c r="AB154" s="183"/>
      <c r="AC154" s="183"/>
      <c r="AD154" s="183"/>
    </row>
    <row r="155" spans="1:30" ht="28.25" customHeight="1">
      <c r="A155" s="201"/>
      <c r="B155" s="214" t="s">
        <v>47</v>
      </c>
      <c r="C155" s="226"/>
      <c r="D155" s="286" t="s">
        <v>48</v>
      </c>
      <c r="E155" s="287"/>
      <c r="F155" s="287"/>
      <c r="G155" s="288"/>
      <c r="H155" s="227">
        <f>'Forwarding of funds'!I144</f>
        <v>0</v>
      </c>
      <c r="I155" s="31">
        <f>H155</f>
        <v>0</v>
      </c>
      <c r="J155" s="107"/>
      <c r="L155" s="5" t="s">
        <v>32</v>
      </c>
    </row>
    <row r="156" spans="1:30" ht="26" customHeight="1">
      <c r="A156" s="201"/>
      <c r="B156" s="214" t="s">
        <v>47</v>
      </c>
      <c r="C156" s="226"/>
      <c r="D156" s="286" t="s">
        <v>48</v>
      </c>
      <c r="E156" s="287"/>
      <c r="F156" s="287"/>
      <c r="G156" s="288"/>
      <c r="H156" s="227">
        <v>0</v>
      </c>
      <c r="I156" s="31">
        <f>H156</f>
        <v>0</v>
      </c>
      <c r="J156" s="107"/>
      <c r="L156" s="5" t="s">
        <v>32</v>
      </c>
    </row>
    <row r="157" spans="1:30" ht="26" customHeight="1">
      <c r="A157" s="201"/>
      <c r="B157" s="214" t="s">
        <v>47</v>
      </c>
      <c r="C157" s="226"/>
      <c r="D157" s="286" t="s">
        <v>48</v>
      </c>
      <c r="E157" s="287"/>
      <c r="F157" s="287"/>
      <c r="G157" s="288"/>
      <c r="H157" s="227">
        <v>0</v>
      </c>
      <c r="I157" s="31">
        <f t="shared" ref="I157:I160" si="10">H157</f>
        <v>0</v>
      </c>
      <c r="J157" s="107"/>
      <c r="L157" s="5" t="s">
        <v>32</v>
      </c>
    </row>
    <row r="158" spans="1:30" ht="26" customHeight="1">
      <c r="A158" s="201"/>
      <c r="B158" s="214" t="s">
        <v>47</v>
      </c>
      <c r="C158" s="226"/>
      <c r="D158" s="286" t="s">
        <v>48</v>
      </c>
      <c r="E158" s="287"/>
      <c r="F158" s="287"/>
      <c r="G158" s="288"/>
      <c r="H158" s="227">
        <v>0</v>
      </c>
      <c r="I158" s="31">
        <f t="shared" si="10"/>
        <v>0</v>
      </c>
      <c r="J158" s="107"/>
      <c r="L158" s="5" t="s">
        <v>32</v>
      </c>
    </row>
    <row r="159" spans="1:30" ht="26" customHeight="1">
      <c r="A159" s="201"/>
      <c r="B159" s="214" t="s">
        <v>47</v>
      </c>
      <c r="C159" s="226"/>
      <c r="D159" s="286" t="s">
        <v>48</v>
      </c>
      <c r="E159" s="287"/>
      <c r="F159" s="287"/>
      <c r="G159" s="288"/>
      <c r="H159" s="227">
        <v>0</v>
      </c>
      <c r="I159" s="31">
        <f t="shared" si="10"/>
        <v>0</v>
      </c>
      <c r="J159" s="107"/>
      <c r="L159" s="5" t="s">
        <v>32</v>
      </c>
    </row>
    <row r="160" spans="1:30" ht="33.75" customHeight="1">
      <c r="A160" s="202"/>
      <c r="B160" s="214" t="s">
        <v>47</v>
      </c>
      <c r="C160" s="226"/>
      <c r="D160" s="286" t="s">
        <v>48</v>
      </c>
      <c r="E160" s="287"/>
      <c r="F160" s="287"/>
      <c r="G160" s="288"/>
      <c r="H160" s="227">
        <v>0</v>
      </c>
      <c r="I160" s="31">
        <f t="shared" si="10"/>
        <v>0</v>
      </c>
      <c r="J160" s="107"/>
      <c r="K160" s="14" t="s">
        <v>49</v>
      </c>
      <c r="L160" s="5" t="s">
        <v>32</v>
      </c>
    </row>
    <row r="161" spans="1:30" s="191" customFormat="1" ht="54.65" customHeight="1">
      <c r="A161" s="231"/>
      <c r="B161" s="292" t="s">
        <v>50</v>
      </c>
      <c r="C161" s="293"/>
      <c r="D161" s="293"/>
      <c r="E161" s="293"/>
      <c r="F161" s="293"/>
      <c r="G161" s="293"/>
      <c r="H161" s="294"/>
      <c r="I161" s="13">
        <f>I153+I154</f>
        <v>0</v>
      </c>
      <c r="J161" s="13"/>
      <c r="K161" s="27" t="str">
        <f>IFERROR(I161/$I$171,"")</f>
        <v/>
      </c>
      <c r="L161" s="182"/>
      <c r="M161" s="182"/>
      <c r="N161" s="182"/>
      <c r="O161" s="182"/>
      <c r="P161" s="182"/>
      <c r="Q161" s="182"/>
      <c r="R161" s="182"/>
      <c r="S161" s="182"/>
      <c r="T161" s="182"/>
      <c r="U161" s="182"/>
      <c r="V161" s="182"/>
      <c r="W161" s="182"/>
      <c r="X161" s="182"/>
      <c r="Y161" s="182"/>
      <c r="Z161" s="182"/>
      <c r="AA161" s="182"/>
      <c r="AB161" s="182"/>
      <c r="AC161" s="182"/>
      <c r="AD161" s="182"/>
    </row>
    <row r="162" spans="1:30" s="191" customFormat="1" ht="36.65" customHeight="1">
      <c r="A162" s="228">
        <v>11</v>
      </c>
      <c r="B162" s="94" t="s">
        <v>51</v>
      </c>
      <c r="C162" s="94"/>
      <c r="D162" s="258" t="str">
        <f>IF('Key data'!C21="yes",CONCATENATE("Tooltip:",Example!O76),"")</f>
        <v xml:space="preserve">Tooltip:Only enter the overall value of own contibutions/the third-party financing. Include a brief outline of the proportional financing in the project description. </v>
      </c>
      <c r="E162" s="258"/>
      <c r="F162" s="258"/>
      <c r="G162" s="258"/>
      <c r="H162" s="258"/>
      <c r="I162" s="192"/>
      <c r="J162" s="44">
        <f>SUM(J163:J170)</f>
        <v>0</v>
      </c>
      <c r="K162" s="15"/>
      <c r="L162" s="182"/>
      <c r="M162" s="182"/>
      <c r="N162" s="182"/>
      <c r="O162" s="182"/>
      <c r="P162" s="182"/>
      <c r="Q162" s="182"/>
      <c r="R162" s="182"/>
      <c r="S162" s="182"/>
      <c r="T162" s="182"/>
      <c r="U162" s="182"/>
      <c r="V162" s="182"/>
      <c r="W162" s="182"/>
      <c r="X162" s="182"/>
      <c r="Y162" s="182"/>
      <c r="Z162" s="182"/>
      <c r="AA162" s="182"/>
      <c r="AB162" s="182"/>
      <c r="AC162" s="182"/>
      <c r="AD162" s="182"/>
    </row>
    <row r="163" spans="1:30" s="152" customFormat="1" ht="23.25" customHeight="1">
      <c r="A163" s="203"/>
      <c r="B163" s="148" t="str" cm="1">
        <f t="array" ref="B163">_xlfn.IFS('Key data'!C9="no","no own contibution",'Key data'!C9="yes",'Key data'!C3,'Key data'!C9="Select", "Please ensure that you have entered all necessary information in the 'key data' worksheet",TRUE,"")</f>
        <v>Please ensure that you have entered all necessary information in the 'key data' worksheet</v>
      </c>
      <c r="C163" s="108"/>
      <c r="D163" s="289" t="s">
        <v>52</v>
      </c>
      <c r="E163" s="290"/>
      <c r="F163" s="290"/>
      <c r="G163" s="291"/>
      <c r="H163" s="149" cm="1">
        <f t="array" ref="H163">_xlfn.IFS('Key data'!$C$9="Auswählen", "",'Key data'!$C$9&gt;0,'Key data'!E9, TRUE,"")</f>
        <v>0</v>
      </c>
      <c r="I163" s="121"/>
      <c r="J163" s="149">
        <f>H163</f>
        <v>0</v>
      </c>
      <c r="K163" s="193" t="str">
        <f>IFERROR(J163/$I$171,"")</f>
        <v/>
      </c>
      <c r="L163" s="5" t="s">
        <v>32</v>
      </c>
      <c r="M163" s="88"/>
      <c r="N163" s="88"/>
      <c r="O163" s="88"/>
      <c r="P163" s="88"/>
      <c r="Q163" s="88"/>
      <c r="R163" s="88"/>
      <c r="S163" s="88"/>
      <c r="T163" s="88"/>
      <c r="U163" s="88"/>
      <c r="V163" s="88"/>
      <c r="W163" s="88"/>
      <c r="X163" s="88"/>
      <c r="Y163" s="88"/>
      <c r="Z163" s="88"/>
      <c r="AA163" s="88"/>
      <c r="AB163" s="88"/>
      <c r="AC163" s="88"/>
      <c r="AD163" s="88"/>
    </row>
    <row r="164" spans="1:30" ht="18.75" customHeight="1">
      <c r="A164" s="203"/>
      <c r="B164" s="148" t="str" cm="1">
        <f t="array" ref="B164">_xlfn.IFS('Key data'!C10=0,"No third-party financing",'Key data'!C10= "Select", "Please ensure that you have entered all necessary information in the 'key data' worksheet",'Key data'!C10&gt;0,'Key data'!E10,TRUE,"")</f>
        <v>Please ensure that you have entered all necessary information in the 'key data' worksheet</v>
      </c>
      <c r="C164" s="108"/>
      <c r="D164" s="289" t="s">
        <v>52</v>
      </c>
      <c r="E164" s="290"/>
      <c r="F164" s="290"/>
      <c r="G164" s="291"/>
      <c r="H164" s="149" cm="1">
        <f t="array" ref="H164">_xlfn.IFS('Key data'!$C$10="Auswählen", "",'Key data'!$C$10&gt;0,'Key data'!G10, TRUE,"")</f>
        <v>0</v>
      </c>
      <c r="I164" s="121"/>
      <c r="J164" s="149">
        <f t="shared" ref="J164:J170" si="11">H164</f>
        <v>0</v>
      </c>
      <c r="K164" s="193" t="str">
        <f t="shared" ref="K164:K169" si="12">IFERROR(J164/$I$171,"")</f>
        <v/>
      </c>
      <c r="L164" s="5" t="s">
        <v>32</v>
      </c>
    </row>
    <row r="165" spans="1:30" ht="18.75" customHeight="1">
      <c r="A165" s="203"/>
      <c r="B165" s="148" t="str" cm="1">
        <f t="array" ref="B165">_xlfn.IFS('Key data'!C10=0,"No third-party financing",'Key data'!C10= "Select", "Please ensure that you have entered all necessary information in the 'key data' worksheet",'Key data'!C10&gt;0,'Key data'!E11,TRUE,"")</f>
        <v>Please ensure that you have entered all necessary information in the 'key data' worksheet</v>
      </c>
      <c r="C165" s="108"/>
      <c r="D165" s="289" t="s">
        <v>52</v>
      </c>
      <c r="E165" s="290"/>
      <c r="F165" s="290"/>
      <c r="G165" s="291"/>
      <c r="H165" s="149" cm="1">
        <f t="array" ref="H165">_xlfn.IFS('Key data'!$C$10="Auswählen", "",'Key data'!$C$10&gt;0,'Key data'!G11, TRUE,"")</f>
        <v>0</v>
      </c>
      <c r="I165" s="121"/>
      <c r="J165" s="149">
        <f t="shared" si="11"/>
        <v>0</v>
      </c>
      <c r="K165" s="193" t="str">
        <f t="shared" si="12"/>
        <v/>
      </c>
      <c r="L165" s="5" t="s">
        <v>32</v>
      </c>
    </row>
    <row r="166" spans="1:30" ht="18.75" customHeight="1">
      <c r="A166" s="203"/>
      <c r="B166" s="148" t="str" cm="1">
        <f t="array" ref="B166">_xlfn.IFS('Key data'!C10=0,"No third-party financing",'Key data'!C10= "Select", "Please ensure that you have entered all necessary information in the 'key data' worksheet",'Key data'!C10&gt;0,'Key data'!E12,TRUE,"")</f>
        <v>Please ensure that you have entered all necessary information in the 'key data' worksheet</v>
      </c>
      <c r="C166" s="108"/>
      <c r="D166" s="289" t="s">
        <v>52</v>
      </c>
      <c r="E166" s="290"/>
      <c r="F166" s="290"/>
      <c r="G166" s="291"/>
      <c r="H166" s="149" cm="1">
        <f t="array" ref="H166">_xlfn.IFS('Key data'!$C$10="Auswählen", "",'Key data'!$C$10&gt;0,'Key data'!G12, TRUE,"")</f>
        <v>0</v>
      </c>
      <c r="I166" s="121"/>
      <c r="J166" s="149">
        <f t="shared" si="11"/>
        <v>0</v>
      </c>
      <c r="K166" s="193" t="str">
        <f t="shared" si="12"/>
        <v/>
      </c>
      <c r="L166" s="5" t="s">
        <v>32</v>
      </c>
    </row>
    <row r="167" spans="1:30" ht="18.75" customHeight="1">
      <c r="A167" s="203"/>
      <c r="B167" s="148" t="str" cm="1">
        <f t="array" ref="B167">_xlfn.IFS('Key data'!C10=0,"No third-party financing",'Key data'!C10="Select","Please ensure that you have entered all necessary information in the 'key data' worksheet",'Key data'!C10&gt;0,'Key data'!E13,TRUE,"")</f>
        <v>Please ensure that you have entered all necessary information in the 'key data' worksheet</v>
      </c>
      <c r="C167" s="108"/>
      <c r="D167" s="289" t="s">
        <v>52</v>
      </c>
      <c r="E167" s="290"/>
      <c r="F167" s="290"/>
      <c r="G167" s="291"/>
      <c r="H167" s="149" cm="1">
        <f t="array" ref="H167">_xlfn.IFS('Key data'!$C$10="Auswählen", "",'Key data'!$C$10&gt;0,'Key data'!G13, TRUE,"")</f>
        <v>0</v>
      </c>
      <c r="I167" s="121"/>
      <c r="J167" s="149">
        <f t="shared" si="11"/>
        <v>0</v>
      </c>
      <c r="K167" s="193" t="str">
        <f t="shared" si="12"/>
        <v/>
      </c>
      <c r="L167" s="5" t="s">
        <v>32</v>
      </c>
    </row>
    <row r="168" spans="1:30" ht="18.75" customHeight="1">
      <c r="A168" s="203"/>
      <c r="B168" s="148" t="str" cm="1">
        <f t="array" ref="B168">_xlfn.IFS('Key data'!C10=0,"No third-party financing",'Key data'!C10= "Select", "Please ensure that you have entered all necessary information in the 'key data' worksheet",'Key data'!C10&gt;0,'Key data'!E14,TRUE,"")</f>
        <v>Please ensure that you have entered all necessary information in the 'key data' worksheet</v>
      </c>
      <c r="C168" s="108"/>
      <c r="D168" s="289" t="s">
        <v>52</v>
      </c>
      <c r="E168" s="290"/>
      <c r="F168" s="290"/>
      <c r="G168" s="291"/>
      <c r="H168" s="149" cm="1">
        <f t="array" ref="H168">_xlfn.IFS('Key data'!$C$10="Auswählen", "",'Key data'!$C$10&gt;0,'Key data'!G14, TRUE,"")</f>
        <v>0</v>
      </c>
      <c r="I168" s="121"/>
      <c r="J168" s="149">
        <f t="shared" si="11"/>
        <v>0</v>
      </c>
      <c r="K168" s="193" t="str">
        <f t="shared" si="12"/>
        <v/>
      </c>
      <c r="L168" s="5" t="s">
        <v>32</v>
      </c>
    </row>
    <row r="169" spans="1:30" ht="18.75" customHeight="1">
      <c r="A169" s="203"/>
      <c r="B169" s="148" t="str" cm="1">
        <f t="array" ref="B169">_xlfn.IFS('Key data'!C10=0,"No third-party financing",'Key data'!C10= "Select","Please ensure that you have entered all necessary information in the 'key data' worksheet",'Key data'!C10&gt;0,'Key data'!E15,TRUE,"")</f>
        <v>Please ensure that you have entered all necessary information in the 'key data' worksheet</v>
      </c>
      <c r="C169" s="108"/>
      <c r="D169" s="289" t="s">
        <v>52</v>
      </c>
      <c r="E169" s="290"/>
      <c r="F169" s="290"/>
      <c r="G169" s="291"/>
      <c r="H169" s="149" cm="1">
        <f t="array" ref="H169">_xlfn.IFS('Key data'!$C$10="Auswählen", "",'Key data'!$C$10&gt;0,'Key data'!G15, TRUE,"")</f>
        <v>0</v>
      </c>
      <c r="I169" s="121"/>
      <c r="J169" s="149">
        <f t="shared" si="11"/>
        <v>0</v>
      </c>
      <c r="K169" s="193" t="str">
        <f t="shared" si="12"/>
        <v/>
      </c>
      <c r="L169" s="5" t="s">
        <v>32</v>
      </c>
    </row>
    <row r="170" spans="1:30" ht="18.75" customHeight="1">
      <c r="A170" s="203"/>
      <c r="B170" s="148" t="str" cm="1">
        <f t="array" ref="B170">_xlfn.IFS('Key data'!C10=0,"No third-party financing",'Key data'!C10= "Select","Please ensure that you have entered all necessary information in the 'key data' worksheet",'Key data'!C10&gt;0,'Key data'!E16,TRUE,"")</f>
        <v>Please ensure that you have entered all necessary information in the 'key data' worksheet</v>
      </c>
      <c r="C170" s="108"/>
      <c r="D170" s="289" t="s">
        <v>52</v>
      </c>
      <c r="E170" s="290"/>
      <c r="F170" s="290"/>
      <c r="G170" s="291"/>
      <c r="H170" s="149" cm="1">
        <f t="array" ref="H170">_xlfn.IFS('Key data'!$C$10="Auswählen", "",'Key data'!$C$10&gt;0,'Key data'!G16, TRUE,"")</f>
        <v>0</v>
      </c>
      <c r="I170" s="121"/>
      <c r="J170" s="149">
        <f t="shared" si="11"/>
        <v>0</v>
      </c>
      <c r="K170" s="193" t="str">
        <f>IFERROR(J170/$I$171,"")</f>
        <v/>
      </c>
      <c r="L170" s="5" t="s">
        <v>32</v>
      </c>
    </row>
    <row r="171" spans="1:30" s="156" customFormat="1" ht="63.75" customHeight="1">
      <c r="A171" s="194"/>
      <c r="B171" s="257" t="s">
        <v>53</v>
      </c>
      <c r="C171" s="257"/>
      <c r="D171" s="257"/>
      <c r="E171" s="257"/>
      <c r="F171" s="257"/>
      <c r="G171" s="257"/>
      <c r="H171" s="257"/>
      <c r="I171" s="264">
        <f>I161+J162</f>
        <v>0</v>
      </c>
      <c r="J171" s="264"/>
      <c r="K171" s="195">
        <f>SUM(K161:K170)</f>
        <v>0</v>
      </c>
      <c r="L171" s="196"/>
      <c r="M171" s="154"/>
      <c r="N171" s="154"/>
      <c r="O171" s="154"/>
      <c r="P171" s="154"/>
      <c r="Q171" s="154"/>
      <c r="R171" s="154"/>
      <c r="S171" s="154"/>
      <c r="T171" s="154"/>
      <c r="U171" s="154"/>
      <c r="V171" s="154"/>
      <c r="W171" s="154"/>
      <c r="X171" s="154"/>
      <c r="Y171" s="154"/>
      <c r="Z171" s="154"/>
      <c r="AA171" s="154"/>
      <c r="AB171" s="154"/>
      <c r="AC171" s="154"/>
      <c r="AD171" s="154"/>
    </row>
    <row r="172" spans="1:30" ht="34.25" customHeight="1">
      <c r="L172" s="133"/>
    </row>
    <row r="173" spans="1:30" s="190" customFormat="1" ht="32.4" customHeight="1">
      <c r="A173" s="197"/>
      <c r="B173" s="256" t="s">
        <v>54</v>
      </c>
      <c r="C173" s="256"/>
      <c r="D173" s="256"/>
      <c r="E173" s="256"/>
      <c r="F173" s="256"/>
      <c r="G173" s="256"/>
      <c r="H173" s="256"/>
      <c r="I173" s="256"/>
      <c r="J173" s="256"/>
      <c r="K173" s="256"/>
      <c r="L173" s="188"/>
      <c r="M173" s="189"/>
      <c r="N173" s="189"/>
      <c r="O173" s="189"/>
      <c r="P173" s="189"/>
      <c r="Q173" s="189"/>
      <c r="R173" s="189"/>
      <c r="S173" s="189"/>
      <c r="T173" s="189"/>
      <c r="U173" s="189"/>
      <c r="V173" s="189"/>
      <c r="W173" s="189"/>
      <c r="X173" s="189"/>
      <c r="Y173" s="189"/>
      <c r="Z173" s="189"/>
      <c r="AA173" s="189"/>
      <c r="AB173" s="189"/>
      <c r="AC173" s="189"/>
      <c r="AD173" s="189"/>
    </row>
    <row r="174" spans="1:30" s="190" customFormat="1" ht="15.5">
      <c r="A174" s="197"/>
      <c r="B174" s="158"/>
      <c r="C174" s="158"/>
      <c r="D174" s="158"/>
      <c r="E174" s="158"/>
      <c r="F174" s="158"/>
      <c r="G174" s="158"/>
      <c r="H174" s="159"/>
      <c r="I174" s="158"/>
      <c r="J174" s="158"/>
      <c r="K174" s="160"/>
      <c r="L174" s="188"/>
      <c r="M174" s="189"/>
      <c r="N174" s="189"/>
      <c r="O174" s="189"/>
      <c r="P174" s="189"/>
      <c r="Q174" s="189"/>
      <c r="R174" s="189"/>
      <c r="S174" s="189"/>
      <c r="T174" s="189"/>
      <c r="U174" s="189"/>
      <c r="V174" s="189"/>
      <c r="W174" s="189"/>
      <c r="X174" s="189"/>
      <c r="Y174" s="189"/>
      <c r="Z174" s="189"/>
      <c r="AA174" s="189"/>
      <c r="AB174" s="189"/>
      <c r="AC174" s="189"/>
      <c r="AD174" s="189"/>
    </row>
    <row r="175" spans="1:30" s="190" customFormat="1" ht="36" customHeight="1">
      <c r="A175" s="197"/>
      <c r="B175" s="269" t="s">
        <v>55</v>
      </c>
      <c r="C175" s="269"/>
      <c r="D175" s="269"/>
      <c r="E175" s="269"/>
      <c r="F175" s="269"/>
      <c r="G175" s="269"/>
      <c r="H175" s="269"/>
      <c r="I175" s="269"/>
      <c r="J175" s="269"/>
      <c r="K175" s="160"/>
      <c r="L175" s="188"/>
      <c r="M175" s="189"/>
      <c r="N175" s="189"/>
      <c r="O175" s="189"/>
      <c r="P175" s="189"/>
      <c r="Q175" s="189"/>
      <c r="R175" s="189"/>
      <c r="S175" s="189"/>
      <c r="T175" s="189"/>
      <c r="U175" s="189"/>
      <c r="V175" s="189"/>
      <c r="W175" s="189"/>
      <c r="X175" s="189"/>
      <c r="Y175" s="189"/>
      <c r="Z175" s="189"/>
      <c r="AA175" s="189"/>
      <c r="AB175" s="189"/>
      <c r="AC175" s="189"/>
      <c r="AD175" s="189"/>
    </row>
    <row r="176" spans="1:30" s="190" customFormat="1" ht="15" customHeight="1">
      <c r="A176" s="197"/>
      <c r="B176" s="268"/>
      <c r="C176" s="268"/>
      <c r="D176" s="268"/>
      <c r="E176" s="268"/>
      <c r="F176" s="268"/>
      <c r="G176" s="268"/>
      <c r="H176" s="268"/>
      <c r="I176" s="268"/>
      <c r="J176" s="268"/>
      <c r="K176" s="160"/>
      <c r="L176" s="188"/>
      <c r="M176" s="189"/>
      <c r="N176" s="189"/>
      <c r="O176" s="189"/>
      <c r="P176" s="189"/>
      <c r="Q176" s="189"/>
      <c r="R176" s="189"/>
      <c r="S176" s="189"/>
      <c r="T176" s="189"/>
      <c r="U176" s="189"/>
      <c r="V176" s="189"/>
      <c r="W176" s="189"/>
      <c r="X176" s="189"/>
      <c r="Y176" s="189"/>
      <c r="Z176" s="189"/>
      <c r="AA176" s="189"/>
      <c r="AB176" s="189"/>
      <c r="AC176" s="189"/>
      <c r="AD176" s="189"/>
    </row>
    <row r="177" spans="1:30" s="190" customFormat="1" ht="32" customHeight="1">
      <c r="A177" s="197"/>
      <c r="B177" s="270" t="s">
        <v>56</v>
      </c>
      <c r="C177" s="270"/>
      <c r="D177" s="270"/>
      <c r="E177" s="270"/>
      <c r="F177" s="270"/>
      <c r="G177" s="270"/>
      <c r="H177" s="270"/>
      <c r="I177" s="270"/>
      <c r="J177" s="270"/>
      <c r="K177" s="160"/>
      <c r="L177" s="188"/>
      <c r="M177" s="189"/>
      <c r="N177" s="189"/>
      <c r="O177" s="189"/>
      <c r="P177" s="189"/>
      <c r="Q177" s="189"/>
      <c r="R177" s="189"/>
      <c r="S177" s="189"/>
      <c r="T177" s="189"/>
      <c r="U177" s="189"/>
      <c r="V177" s="189"/>
      <c r="W177" s="189"/>
      <c r="X177" s="189"/>
      <c r="Y177" s="189"/>
      <c r="Z177" s="189"/>
      <c r="AA177" s="189"/>
      <c r="AB177" s="189"/>
      <c r="AC177" s="189"/>
      <c r="AD177" s="189"/>
    </row>
    <row r="178" spans="1:30" s="190" customFormat="1" ht="15" customHeight="1">
      <c r="A178" s="197"/>
      <c r="B178" s="161"/>
      <c r="C178" s="161"/>
      <c r="D178" s="158"/>
      <c r="E178" s="158"/>
      <c r="F178" s="158"/>
      <c r="G178" s="158"/>
      <c r="H178" s="159"/>
      <c r="I178" s="158"/>
      <c r="J178" s="158"/>
      <c r="K178" s="160"/>
      <c r="L178" s="188"/>
      <c r="M178" s="189"/>
      <c r="N178" s="189"/>
      <c r="O178" s="189"/>
      <c r="P178" s="189"/>
      <c r="Q178" s="189"/>
      <c r="R178" s="189"/>
      <c r="S178" s="189"/>
      <c r="T178" s="189"/>
      <c r="U178" s="189"/>
      <c r="V178" s="189"/>
      <c r="W178" s="189"/>
      <c r="X178" s="189"/>
      <c r="Y178" s="189"/>
      <c r="Z178" s="189"/>
      <c r="AA178" s="189"/>
      <c r="AB178" s="189"/>
      <c r="AC178" s="189"/>
      <c r="AD178" s="189"/>
    </row>
    <row r="179" spans="1:30" s="190" customFormat="1" ht="42" customHeight="1">
      <c r="A179" s="197"/>
      <c r="B179" s="268" t="s">
        <v>57</v>
      </c>
      <c r="C179" s="268"/>
      <c r="D179" s="268"/>
      <c r="E179" s="268"/>
      <c r="F179" s="268"/>
      <c r="G179" s="268"/>
      <c r="H179" s="268"/>
      <c r="I179" s="268"/>
      <c r="J179" s="268"/>
      <c r="K179" s="160"/>
      <c r="L179" s="188"/>
      <c r="M179" s="189"/>
      <c r="N179" s="189"/>
      <c r="O179" s="189"/>
      <c r="P179" s="189"/>
      <c r="Q179" s="189"/>
      <c r="R179" s="189"/>
      <c r="S179" s="189"/>
      <c r="T179" s="189"/>
      <c r="U179" s="189"/>
      <c r="V179" s="189"/>
      <c r="W179" s="189"/>
      <c r="X179" s="189"/>
      <c r="Y179" s="189"/>
      <c r="Z179" s="189"/>
      <c r="AA179" s="189"/>
      <c r="AB179" s="189"/>
      <c r="AC179" s="189"/>
      <c r="AD179" s="189"/>
    </row>
    <row r="180" spans="1:30" ht="51.75" customHeight="1">
      <c r="B180" s="198"/>
      <c r="C180" s="198"/>
      <c r="D180" s="198"/>
      <c r="E180" s="198"/>
      <c r="F180" s="198"/>
      <c r="G180" s="198"/>
      <c r="H180" s="198"/>
      <c r="I180" s="198"/>
      <c r="J180" s="198"/>
      <c r="K180" s="199"/>
    </row>
    <row r="182" spans="1:30" ht="13.25" customHeight="1"/>
    <row r="183" spans="1:30" ht="31.5" customHeight="1"/>
    <row r="184" spans="1:30" ht="26" customHeight="1"/>
    <row r="187" spans="1:30" ht="32.25" customHeight="1"/>
  </sheetData>
  <sheetProtection algorithmName="SHA-512" hashValue="d3/52MPX481JkM+3yLV932SR3L0W+YnMqylycI3WzNseYQMWFOhyyP5zf450WLpzKA+hzm3zf5iR1/HZvO3wQw==" saltValue="yF19i8SUZjWWUCP7Po+HlA==" spinCount="100000" sheet="1" formatCells="0" formatRows="0"/>
  <protectedRanges>
    <protectedRange algorithmName="SHA-512" hashValue="jzk4vyAEsH4uSlMzjtTlYtzz08obZCXHfEg/wJbqMOYIhtq6TTffFkVGCt6Tn7evcDfB8QHbXUbE1titLxQP+A==" saltValue="QhTQeod1uY2GkWsG0HaIbA==" spinCount="100000" sqref="I181:J1048576 V1:W2 I1:J2 I3 I4:J172" name="Bereich3"/>
    <protectedRange algorithmName="SHA-512" hashValue="DOHc2yQ59uJi1mLfGgr9znuQ6E7r0Wt50MhD01Max5w5uONcsifvVguSdFIs47WNaspFtHUDgeIBC8d2UibZ/w==" saltValue="Ec9m2tIrvPN/IzKkRPrgMg==" spinCount="100000" sqref="L4 A1:A3 C1:J2 M1:XFD4 K1:L3 A4:J4 C3:I3" name="Bereich2"/>
    <protectedRange algorithmName="SHA-512" hashValue="SfDkDVCPL8DhV/q4U+XUgHCEZm5j0lSzXz2IQVzqq0SnPNPt8IdQQA9b/d4zDwbiwiwyBXHxcMCuw7Zi3m8F5g==" saltValue="jW/bGv01FydJ6Hx26CWHqg==" spinCount="100000" sqref="B3" name="Bereich1_4"/>
    <protectedRange algorithmName="SHA-512" hashValue="jzk4vyAEsH4uSlMzjtTlYtzz08obZCXHfEg/wJbqMOYIhtq6TTffFkVGCt6Tn7evcDfB8QHbXUbE1titLxQP+A==" saltValue="QhTQeod1uY2GkWsG0HaIbA==" spinCount="100000" sqref="J3" name="Bereich3_1"/>
    <protectedRange algorithmName="SHA-512" hashValue="DOHc2yQ59uJi1mLfGgr9znuQ6E7r0Wt50MhD01Max5w5uONcsifvVguSdFIs47WNaspFtHUDgeIBC8d2UibZ/w==" saltValue="Ec9m2tIrvPN/IzKkRPrgMg==" spinCount="100000" sqref="J3" name="Bereich2_1"/>
  </protectedRanges>
  <dataConsolidate/>
  <mergeCells count="142">
    <mergeCell ref="D100:G100"/>
    <mergeCell ref="D101:G101"/>
    <mergeCell ref="D104:G104"/>
    <mergeCell ref="D102:G102"/>
    <mergeCell ref="D103:G103"/>
    <mergeCell ref="D105:G105"/>
    <mergeCell ref="D106:G106"/>
    <mergeCell ref="D107:G107"/>
    <mergeCell ref="D108:G108"/>
    <mergeCell ref="D163:G163"/>
    <mergeCell ref="D164:G164"/>
    <mergeCell ref="D165:G165"/>
    <mergeCell ref="D166:G166"/>
    <mergeCell ref="D167:G167"/>
    <mergeCell ref="D168:G168"/>
    <mergeCell ref="D169:G169"/>
    <mergeCell ref="D170:G170"/>
    <mergeCell ref="D160:G160"/>
    <mergeCell ref="B161:H161"/>
    <mergeCell ref="D148:G148"/>
    <mergeCell ref="D149:G149"/>
    <mergeCell ref="E152:G152"/>
    <mergeCell ref="B153:H153"/>
    <mergeCell ref="D155:G155"/>
    <mergeCell ref="D156:G156"/>
    <mergeCell ref="D157:G157"/>
    <mergeCell ref="D158:G158"/>
    <mergeCell ref="D159:G159"/>
    <mergeCell ref="E138:G138"/>
    <mergeCell ref="E139:G139"/>
    <mergeCell ref="E140:G140"/>
    <mergeCell ref="E141:G141"/>
    <mergeCell ref="E142:G142"/>
    <mergeCell ref="E143:G143"/>
    <mergeCell ref="D145:G145"/>
    <mergeCell ref="D146:G146"/>
    <mergeCell ref="D147:G147"/>
    <mergeCell ref="D79:G79"/>
    <mergeCell ref="D80:G80"/>
    <mergeCell ref="D81:G81"/>
    <mergeCell ref="D82:G82"/>
    <mergeCell ref="D83:G83"/>
    <mergeCell ref="D84:G84"/>
    <mergeCell ref="D85:G85"/>
    <mergeCell ref="D86:G86"/>
    <mergeCell ref="D87:G87"/>
    <mergeCell ref="A2:J2"/>
    <mergeCell ref="D93:H93"/>
    <mergeCell ref="D94:G94"/>
    <mergeCell ref="D95:G95"/>
    <mergeCell ref="D96:G96"/>
    <mergeCell ref="D97:G97"/>
    <mergeCell ref="D98:G98"/>
    <mergeCell ref="D45:G45"/>
    <mergeCell ref="D46:G46"/>
    <mergeCell ref="D47:G47"/>
    <mergeCell ref="D48:G48"/>
    <mergeCell ref="D49:G49"/>
    <mergeCell ref="D50:G50"/>
    <mergeCell ref="D51:G51"/>
    <mergeCell ref="D52:G52"/>
    <mergeCell ref="D53:G53"/>
    <mergeCell ref="D54:G54"/>
    <mergeCell ref="D55:G55"/>
    <mergeCell ref="D56:G56"/>
    <mergeCell ref="D57:G57"/>
    <mergeCell ref="D58:G58"/>
    <mergeCell ref="D59:G59"/>
    <mergeCell ref="D60:G60"/>
    <mergeCell ref="D61:G61"/>
    <mergeCell ref="B179:J179"/>
    <mergeCell ref="B175:J175"/>
    <mergeCell ref="D74:H74"/>
    <mergeCell ref="D99:H99"/>
    <mergeCell ref="D116:H116"/>
    <mergeCell ref="B177:J177"/>
    <mergeCell ref="B176:J176"/>
    <mergeCell ref="D162:H162"/>
    <mergeCell ref="O4:X4"/>
    <mergeCell ref="D71:G71"/>
    <mergeCell ref="D72:G72"/>
    <mergeCell ref="D73:G73"/>
    <mergeCell ref="D75:G75"/>
    <mergeCell ref="D76:G76"/>
    <mergeCell ref="D77:G77"/>
    <mergeCell ref="D78:G78"/>
    <mergeCell ref="D88:G88"/>
    <mergeCell ref="D89:G89"/>
    <mergeCell ref="D90:G90"/>
    <mergeCell ref="D91:G91"/>
    <mergeCell ref="D92:G92"/>
    <mergeCell ref="D109:G109"/>
    <mergeCell ref="D110:G110"/>
    <mergeCell ref="D111:G111"/>
    <mergeCell ref="O1:X1"/>
    <mergeCell ref="A1:I1"/>
    <mergeCell ref="B173:K173"/>
    <mergeCell ref="B171:H171"/>
    <mergeCell ref="D151:H151"/>
    <mergeCell ref="B5:H5"/>
    <mergeCell ref="I5:J5"/>
    <mergeCell ref="J6:J150"/>
    <mergeCell ref="D6:H6"/>
    <mergeCell ref="D44:H44"/>
    <mergeCell ref="B150:H150"/>
    <mergeCell ref="D133:H133"/>
    <mergeCell ref="I171:J171"/>
    <mergeCell ref="D154:H154"/>
    <mergeCell ref="D144:H144"/>
    <mergeCell ref="D62:G62"/>
    <mergeCell ref="D63:G63"/>
    <mergeCell ref="D64:G64"/>
    <mergeCell ref="D65:G65"/>
    <mergeCell ref="D66:G66"/>
    <mergeCell ref="D67:G67"/>
    <mergeCell ref="D68:G68"/>
    <mergeCell ref="D69:G69"/>
    <mergeCell ref="D70:G70"/>
    <mergeCell ref="D112:G112"/>
    <mergeCell ref="D113:G113"/>
    <mergeCell ref="D114:G114"/>
    <mergeCell ref="D115:G115"/>
    <mergeCell ref="D117:G117"/>
    <mergeCell ref="D118:G118"/>
    <mergeCell ref="D119:G119"/>
    <mergeCell ref="D120:G120"/>
    <mergeCell ref="D121:G121"/>
    <mergeCell ref="D122:G122"/>
    <mergeCell ref="D123:G123"/>
    <mergeCell ref="D124:G124"/>
    <mergeCell ref="E135:G135"/>
    <mergeCell ref="E136:G136"/>
    <mergeCell ref="E137:G137"/>
    <mergeCell ref="E134:G134"/>
    <mergeCell ref="D125:G125"/>
    <mergeCell ref="D126:G126"/>
    <mergeCell ref="D127:G127"/>
    <mergeCell ref="D128:G128"/>
    <mergeCell ref="D129:G129"/>
    <mergeCell ref="D130:G130"/>
    <mergeCell ref="D131:G131"/>
    <mergeCell ref="D132:G132"/>
  </mergeCells>
  <phoneticPr fontId="7" type="noConversion"/>
  <conditionalFormatting sqref="A1:A2">
    <cfRule type="expression" dxfId="136" priority="359">
      <formula>#REF!=""</formula>
    </cfRule>
  </conditionalFormatting>
  <conditionalFormatting sqref="A155:A160">
    <cfRule type="expression" dxfId="135" priority="162">
      <formula>$L155="Änderung"</formula>
    </cfRule>
  </conditionalFormatting>
  <conditionalFormatting sqref="A162">
    <cfRule type="expression" dxfId="134" priority="178">
      <formula>$L175="Änderung"</formula>
    </cfRule>
  </conditionalFormatting>
  <conditionalFormatting sqref="A163:A170">
    <cfRule type="expression" dxfId="133" priority="153">
      <formula>$L163="Änderung"</formula>
    </cfRule>
  </conditionalFormatting>
  <conditionalFormatting sqref="A170">
    <cfRule type="expression" dxfId="132" priority="174">
      <formula>#REF!="Änderung"</formula>
    </cfRule>
  </conditionalFormatting>
  <conditionalFormatting sqref="A144:B144">
    <cfRule type="expression" dxfId="131" priority="172">
      <formula>#REF!="Änderung"</formula>
    </cfRule>
  </conditionalFormatting>
  <conditionalFormatting sqref="A153:B153 I153">
    <cfRule type="expression" dxfId="130" priority="177">
      <formula>$L154="Änderung"</formula>
    </cfRule>
  </conditionalFormatting>
  <conditionalFormatting sqref="A44:D44 I44 A74:D74 I74 A99:D99 I99 A116:D116 I116">
    <cfRule type="expression" dxfId="129" priority="250">
      <formula>$L44="Änderung"</formula>
    </cfRule>
  </conditionalFormatting>
  <conditionalFormatting sqref="A45:D73 A75:D92 H75:I92 A100:D115 H100:I115 A117:D132 H117:I132">
    <cfRule type="expression" dxfId="128" priority="69">
      <formula>$L45="change"</formula>
    </cfRule>
  </conditionalFormatting>
  <conditionalFormatting sqref="A93:D93">
    <cfRule type="expression" dxfId="127" priority="24">
      <formula>$L93="Änderung"</formula>
    </cfRule>
  </conditionalFormatting>
  <conditionalFormatting sqref="A94:D98">
    <cfRule type="expression" dxfId="126" priority="1">
      <formula>$L94="change"</formula>
    </cfRule>
  </conditionalFormatting>
  <conditionalFormatting sqref="A145:D149 H145:I149">
    <cfRule type="expression" dxfId="125" priority="62">
      <formula>$L145="change"</formula>
    </cfRule>
  </conditionalFormatting>
  <conditionalFormatting sqref="A134:E143 H134:I143">
    <cfRule type="expression" dxfId="124" priority="63">
      <formula>$L134="change"</formula>
    </cfRule>
  </conditionalFormatting>
  <conditionalFormatting sqref="A1:I1 A2">
    <cfRule type="containsText" dxfId="123" priority="99" operator="containsText" text="Please fill out the 'Key data' tab first (see below)">
      <formula>NOT(ISERROR(SEARCH("Please fill out the 'Key data' tab first (see below)",A1)))</formula>
    </cfRule>
  </conditionalFormatting>
  <conditionalFormatting sqref="A7:I43">
    <cfRule type="expression" dxfId="122" priority="74">
      <formula>$L7="change"</formula>
    </cfRule>
  </conditionalFormatting>
  <conditionalFormatting sqref="A150:I150">
    <cfRule type="expression" dxfId="121" priority="180">
      <formula>$L150="Änderung"</formula>
    </cfRule>
  </conditionalFormatting>
  <conditionalFormatting sqref="B3">
    <cfRule type="expression" dxfId="120" priority="126">
      <formula>#REF!="Finanzierung"</formula>
    </cfRule>
  </conditionalFormatting>
  <conditionalFormatting sqref="B187">
    <cfRule type="colorScale" priority="151">
      <colorScale>
        <cfvo type="min"/>
        <cfvo type="max"/>
        <color rgb="FFFF7128"/>
        <color rgb="FFFFEF9C"/>
      </colorScale>
    </cfRule>
  </conditionalFormatting>
  <conditionalFormatting sqref="B155:D160">
    <cfRule type="expression" dxfId="119" priority="14">
      <formula>$L155="change"</formula>
    </cfRule>
  </conditionalFormatting>
  <conditionalFormatting sqref="B163:D170">
    <cfRule type="expression" dxfId="118" priority="7">
      <formula>$L163="change"</formula>
    </cfRule>
  </conditionalFormatting>
  <conditionalFormatting sqref="B174:K174 B175 K175 B176:K178 B179 K179 B180:K180 B173">
    <cfRule type="expression" dxfId="117" priority="150">
      <formula>#REF!= "Örtlicher Zuschuss"</formula>
    </cfRule>
  </conditionalFormatting>
  <conditionalFormatting sqref="B174:K174 B175 K175 B176:K178 B179 K179 B180:K180">
    <cfRule type="expression" dxfId="116" priority="149">
      <formula>#REF!="Örtlicher Zuschuss"</formula>
    </cfRule>
  </conditionalFormatting>
  <conditionalFormatting sqref="D45:D73 A151:C151 I151">
    <cfRule type="expression" dxfId="115" priority="281">
      <formula>#REF!="Änderung"</formula>
    </cfRule>
  </conditionalFormatting>
  <conditionalFormatting sqref="D133">
    <cfRule type="expression" dxfId="114" priority="242">
      <formula>$L133="Änderung"</formula>
    </cfRule>
  </conditionalFormatting>
  <conditionalFormatting sqref="D144">
    <cfRule type="expression" dxfId="113" priority="208">
      <formula>$L144="Änderung"</formula>
    </cfRule>
  </conditionalFormatting>
  <conditionalFormatting sqref="D151">
    <cfRule type="expression" dxfId="112" priority="198">
      <formula>$L151="Änderung"</formula>
    </cfRule>
  </conditionalFormatting>
  <conditionalFormatting sqref="D162">
    <cfRule type="expression" dxfId="111" priority="122">
      <formula>$L162="Änderung"</formula>
    </cfRule>
  </conditionalFormatting>
  <conditionalFormatting sqref="H46:H73">
    <cfRule type="expression" dxfId="110" priority="92">
      <formula>$L46="change"</formula>
    </cfRule>
  </conditionalFormatting>
  <conditionalFormatting sqref="H163:H170">
    <cfRule type="expression" dxfId="109" priority="6">
      <formula>$L163="change"</formula>
    </cfRule>
  </conditionalFormatting>
  <conditionalFormatting sqref="H94:I98">
    <cfRule type="expression" dxfId="108" priority="3">
      <formula>$L94="change"</formula>
    </cfRule>
  </conditionalFormatting>
  <conditionalFormatting sqref="H155:I160">
    <cfRule type="expression" dxfId="107" priority="15">
      <formula>$L155="change"</formula>
    </cfRule>
  </conditionalFormatting>
  <conditionalFormatting sqref="I44 I6">
    <cfRule type="expression" dxfId="106" priority="361">
      <formula>$L$6=1</formula>
    </cfRule>
  </conditionalFormatting>
  <conditionalFormatting sqref="I45:I73 A152:E152 H152:I152">
    <cfRule type="expression" dxfId="105" priority="362">
      <formula>$L45="change"</formula>
    </cfRule>
  </conditionalFormatting>
  <conditionalFormatting sqref="I93">
    <cfRule type="expression" dxfId="104" priority="20">
      <formula>$K$99=2</formula>
    </cfRule>
    <cfRule type="expression" dxfId="103" priority="22">
      <formula>$L93="Änderung"</formula>
    </cfRule>
    <cfRule type="expression" dxfId="102" priority="21">
      <formula>$I$99&gt;1000000</formula>
    </cfRule>
  </conditionalFormatting>
  <conditionalFormatting sqref="I99">
    <cfRule type="expression" dxfId="101" priority="221">
      <formula>$I$99&gt;1000000</formula>
    </cfRule>
    <cfRule type="expression" dxfId="100" priority="219">
      <formula>$K$99=2</formula>
    </cfRule>
  </conditionalFormatting>
  <conditionalFormatting sqref="I133">
    <cfRule type="expression" dxfId="99" priority="238">
      <formula>$L133="Änderung"</formula>
    </cfRule>
  </conditionalFormatting>
  <conditionalFormatting sqref="I144">
    <cfRule type="expression" dxfId="98" priority="207">
      <formula>$L144="Änderung"</formula>
    </cfRule>
  </conditionalFormatting>
  <conditionalFormatting sqref="I153">
    <cfRule type="expression" dxfId="97" priority="237">
      <formula>$K$154=1</formula>
    </cfRule>
  </conditionalFormatting>
  <conditionalFormatting sqref="I166">
    <cfRule type="expression" dxfId="96" priority="188">
      <formula>#REF!="Änderung"</formula>
    </cfRule>
  </conditionalFormatting>
  <conditionalFormatting sqref="I170">
    <cfRule type="expression" dxfId="95" priority="214">
      <formula>#REF!="Änderung"</formula>
    </cfRule>
  </conditionalFormatting>
  <conditionalFormatting sqref="J163:J170">
    <cfRule type="expression" dxfId="94" priority="5">
      <formula>$L163="change"</formula>
    </cfRule>
  </conditionalFormatting>
  <conditionalFormatting sqref="L1:L1048576">
    <cfRule type="expression" dxfId="93" priority="75">
      <formula>$L$5="NOVE"</formula>
    </cfRule>
  </conditionalFormatting>
  <dataValidations count="2">
    <dataValidation type="list" allowBlank="1" showInputMessage="1" showErrorMessage="1" sqref="L163:L170 L7:L43 L45:L73 K99 L97 L134:L143 L100:L115 L145:L149 L152 L155:L160 L117:L132 L75:L92" xr:uid="{F7C8E327-4F66-4BE3-8364-4FA528B989EB}">
      <formula1>"No change,Change"</formula1>
    </dataValidation>
    <dataValidation type="list" allowBlank="1" showInputMessage="1" showErrorMessage="1" sqref="L98 L94:L96" xr:uid="{24780463-4F95-4DA7-9703-5380D626FB00}">
      <formula1>IF($L$5=0,,$N$1:$N$4)</formula1>
    </dataValidation>
  </dataValidations>
  <printOptions horizontalCentered="1"/>
  <pageMargins left="0.23622047244094491" right="0.23622047244094491" top="0.74803149606299213" bottom="0.74803149606299213" header="0.31496062992125984" footer="0.31496062992125984"/>
  <pageSetup paperSize="8" scale="90" fitToHeight="0" orientation="landscape" r:id="rId1"/>
  <drawing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CB30C-0239-472C-85BD-0C07E27F9E9F}">
  <sheetPr codeName="Tabelle6">
    <tabColor rgb="FF92D050"/>
    <outlinePr summaryBelow="0"/>
    <pageSetUpPr fitToPage="1"/>
  </sheetPr>
  <dimension ref="A1:AD188"/>
  <sheetViews>
    <sheetView zoomScale="80" zoomScaleNormal="80" zoomScaleSheetLayoutView="100" zoomScalePageLayoutView="85" workbookViewId="0">
      <selection activeCell="B142" sqref="B142:C142"/>
    </sheetView>
  </sheetViews>
  <sheetFormatPr defaultColWidth="9.08984375" defaultRowHeight="12.5" outlineLevelRow="1"/>
  <cols>
    <col min="1" max="1" width="5.6328125" style="133" customWidth="1"/>
    <col min="2" max="2" width="79.36328125" style="123" customWidth="1"/>
    <col min="3" max="3" width="8.36328125" style="123" customWidth="1"/>
    <col min="4" max="4" width="13.08984375" style="123" customWidth="1"/>
    <col min="5" max="5" width="11.90625" style="123" customWidth="1"/>
    <col min="6" max="6" width="13.36328125" style="123" customWidth="1"/>
    <col min="7" max="7" width="11.08984375" style="123" customWidth="1"/>
    <col min="8" max="8" width="18.54296875" style="123" customWidth="1"/>
    <col min="9" max="9" width="23.08984375" style="123" customWidth="1"/>
    <col min="10" max="10" width="22.36328125" style="123" customWidth="1"/>
    <col min="11" max="11" width="11.90625" style="136" customWidth="1"/>
    <col min="12" max="12" width="17.08984375" style="133" customWidth="1"/>
    <col min="13" max="13" width="8.08984375" style="133" customWidth="1"/>
    <col min="14" max="14" width="9.08984375" style="133" hidden="1" customWidth="1"/>
    <col min="15" max="30" width="9.08984375" style="133"/>
    <col min="31" max="16384" width="9.08984375" style="123"/>
  </cols>
  <sheetData>
    <row r="1" spans="1:14" ht="56.25" customHeight="1">
      <c r="A1" s="301" t="s">
        <v>147</v>
      </c>
      <c r="B1" s="302"/>
      <c r="C1" s="135"/>
      <c r="D1" s="303" t="s">
        <v>58</v>
      </c>
      <c r="E1" s="303"/>
      <c r="F1" s="303"/>
      <c r="G1" s="303"/>
      <c r="H1" s="303"/>
      <c r="I1" s="303"/>
      <c r="J1" s="52">
        <f>'Key data'!C23</f>
        <v>0</v>
      </c>
      <c r="N1" s="133" t="s">
        <v>19</v>
      </c>
    </row>
    <row r="2" spans="1:14" ht="22.5" customHeight="1">
      <c r="A2" s="298" t="str">
        <f>IF(NOT(ISBLANK('Key data'!C7)),CONCATENATE("Agreement number: ",'Key data'!C7),"")</f>
        <v/>
      </c>
      <c r="B2" s="299"/>
      <c r="C2" s="299"/>
      <c r="D2" s="299"/>
      <c r="E2" s="299"/>
      <c r="F2" s="299"/>
      <c r="G2" s="299"/>
      <c r="H2" s="299"/>
      <c r="I2" s="299"/>
      <c r="J2" s="300"/>
      <c r="N2" s="133" t="s">
        <v>21</v>
      </c>
    </row>
    <row r="3" spans="1:14" ht="105.75" customHeight="1">
      <c r="A3" s="216"/>
      <c r="B3" s="64" t="s">
        <v>22</v>
      </c>
      <c r="C3" s="64" t="s">
        <v>23</v>
      </c>
      <c r="D3" s="65" t="s">
        <v>25</v>
      </c>
      <c r="E3" s="65" t="s">
        <v>133</v>
      </c>
      <c r="F3" s="65" t="s">
        <v>25</v>
      </c>
      <c r="G3" s="65" t="s">
        <v>134</v>
      </c>
      <c r="H3" s="138" t="s">
        <v>26</v>
      </c>
      <c r="I3" s="65" t="s">
        <v>59</v>
      </c>
      <c r="J3" s="65" t="s">
        <v>28</v>
      </c>
      <c r="L3" s="215" t="str">
        <f>IF($L$4="VE",CONCATENATE("For contract modifications:",CHAR(10),"Has this budget line changed?"),"")</f>
        <v/>
      </c>
    </row>
    <row r="4" spans="1:14" ht="17.25" customHeight="1">
      <c r="A4" s="217"/>
      <c r="B4" s="259" t="str">
        <f>IF('Key data'!C21="yes","Note: Blue fields to be filled in by the third-party recipient","")</f>
        <v>Note: Blue fields to be filled in by the third-party recipient</v>
      </c>
      <c r="C4" s="259"/>
      <c r="D4" s="259"/>
      <c r="E4" s="259"/>
      <c r="F4" s="259"/>
      <c r="G4" s="259"/>
      <c r="H4" s="259"/>
      <c r="I4" s="260" t="str">
        <f>IF('Key data'!C21="yes"," Note: calculated automatically","")</f>
        <v xml:space="preserve"> Note: calculated automatically</v>
      </c>
      <c r="J4" s="260"/>
      <c r="L4" s="140" t="str">
        <f>IF('Key data'!C5="Modification to a contract","VE","NOVE")</f>
        <v>NOVE</v>
      </c>
    </row>
    <row r="5" spans="1:14" ht="273.64999999999998" customHeight="1">
      <c r="A5" s="218">
        <v>1</v>
      </c>
      <c r="B5" s="74" t="s">
        <v>153</v>
      </c>
      <c r="C5" s="73"/>
      <c r="D5" s="258" t="str">
        <f>IF('Key data'!C21="yes",CONCATENATE("Tooltip:",Example!O5),"")</f>
        <v>Tooltip:The column "Eligible for support up to" should always indicate the monthly gross employer salary. Please state in column D the percentage that GIZ should finance. Statutory employee-related costs incurred under the respective employment contract law may be taken into account. As a general rule, social contributions are eligible for funding, as are payments that have been agreed in an employment contract or under a collective bargaining agreement (with the exception of bonus and profit-sharing payments). Any ancillary costs that do not fall under this category must be discussed and agreed, reviewed and noted in the budget line before the contract is prepared. Contracts for ‘mini-jobs’ or for students on temporary work are to be allocated to staff costs, even if no social contributions are incurred in this context.                                                                                                                                                                                   If funding is to be provided for several people on a pro-rata basis (e.g. three people working 75%), please increase the number of months as required and enter the number of people in the budget line description.</v>
      </c>
      <c r="E5" s="258"/>
      <c r="F5" s="258"/>
      <c r="G5" s="258"/>
      <c r="H5" s="258"/>
      <c r="I5" s="40">
        <f>SUM(I6:I42)</f>
        <v>0</v>
      </c>
      <c r="J5" s="261" t="s">
        <v>143</v>
      </c>
      <c r="L5" s="213" t="str">
        <f>IF(L4="VE","PLEASE NOTE: GIZ cannot cover any costs that arise as a result of currency fluctuations.","")</f>
        <v/>
      </c>
    </row>
    <row r="6" spans="1:14" ht="14.15" customHeight="1">
      <c r="A6" s="26"/>
      <c r="B6" s="21"/>
      <c r="C6" s="22"/>
      <c r="D6" s="4"/>
      <c r="E6" s="3" t="s">
        <v>30</v>
      </c>
      <c r="F6" s="7">
        <v>1</v>
      </c>
      <c r="G6" s="3" t="s">
        <v>31</v>
      </c>
      <c r="H6" s="35"/>
      <c r="I6" s="31">
        <f>ROUND(D6*F6*H6,2)</f>
        <v>0</v>
      </c>
      <c r="J6" s="261"/>
      <c r="K6" s="53"/>
      <c r="L6" s="2" t="s">
        <v>32</v>
      </c>
    </row>
    <row r="7" spans="1:14" ht="14.15" customHeight="1">
      <c r="A7" s="26"/>
      <c r="B7" s="21"/>
      <c r="C7" s="21"/>
      <c r="D7" s="4"/>
      <c r="E7" s="3" t="s">
        <v>30</v>
      </c>
      <c r="F7" s="7"/>
      <c r="G7" s="3" t="s">
        <v>31</v>
      </c>
      <c r="H7" s="35"/>
      <c r="I7" s="31">
        <f t="shared" ref="I7:I42" si="0">ROUND(D7*F7*H7,2)</f>
        <v>0</v>
      </c>
      <c r="J7" s="261"/>
      <c r="L7" s="2" t="s">
        <v>32</v>
      </c>
    </row>
    <row r="8" spans="1:14" ht="14.15" customHeight="1">
      <c r="A8" s="26"/>
      <c r="B8" s="21"/>
      <c r="C8" s="21"/>
      <c r="D8" s="4"/>
      <c r="E8" s="3" t="s">
        <v>30</v>
      </c>
      <c r="F8" s="7"/>
      <c r="G8" s="3" t="s">
        <v>31</v>
      </c>
      <c r="H8" s="35"/>
      <c r="I8" s="31">
        <f t="shared" si="0"/>
        <v>0</v>
      </c>
      <c r="J8" s="261"/>
      <c r="L8" s="2" t="s">
        <v>32</v>
      </c>
    </row>
    <row r="9" spans="1:14" ht="14.15" customHeight="1">
      <c r="A9" s="26"/>
      <c r="B9" s="21"/>
      <c r="C9" s="21"/>
      <c r="D9" s="4"/>
      <c r="E9" s="3" t="s">
        <v>30</v>
      </c>
      <c r="F9" s="7"/>
      <c r="G9" s="3" t="s">
        <v>31</v>
      </c>
      <c r="H9" s="35"/>
      <c r="I9" s="31">
        <f t="shared" si="0"/>
        <v>0</v>
      </c>
      <c r="J9" s="261"/>
      <c r="L9" s="2" t="s">
        <v>32</v>
      </c>
    </row>
    <row r="10" spans="1:14" ht="14.15" customHeight="1">
      <c r="A10" s="26"/>
      <c r="B10" s="21"/>
      <c r="C10" s="21"/>
      <c r="D10" s="4"/>
      <c r="E10" s="3" t="s">
        <v>30</v>
      </c>
      <c r="F10" s="7"/>
      <c r="G10" s="3" t="s">
        <v>31</v>
      </c>
      <c r="H10" s="35"/>
      <c r="I10" s="31">
        <f t="shared" ref="I10:I31" si="1">ROUND(D10*F10*H10,2)</f>
        <v>0</v>
      </c>
      <c r="J10" s="261"/>
      <c r="L10" s="2" t="s">
        <v>32</v>
      </c>
    </row>
    <row r="11" spans="1:14" ht="14.15" customHeight="1">
      <c r="A11" s="26"/>
      <c r="B11" s="21"/>
      <c r="C11" s="21"/>
      <c r="D11" s="4"/>
      <c r="E11" s="3" t="s">
        <v>30</v>
      </c>
      <c r="F11" s="7"/>
      <c r="G11" s="3" t="s">
        <v>31</v>
      </c>
      <c r="H11" s="35"/>
      <c r="I11" s="31">
        <f t="shared" si="1"/>
        <v>0</v>
      </c>
      <c r="J11" s="261"/>
      <c r="L11" s="2" t="s">
        <v>32</v>
      </c>
    </row>
    <row r="12" spans="1:14" ht="14.15" customHeight="1">
      <c r="A12" s="26"/>
      <c r="B12" s="21"/>
      <c r="C12" s="21"/>
      <c r="D12" s="4"/>
      <c r="E12" s="3" t="s">
        <v>30</v>
      </c>
      <c r="F12" s="7"/>
      <c r="G12" s="3" t="s">
        <v>31</v>
      </c>
      <c r="H12" s="35"/>
      <c r="I12" s="31">
        <f t="shared" si="1"/>
        <v>0</v>
      </c>
      <c r="J12" s="261"/>
      <c r="L12" s="2" t="s">
        <v>32</v>
      </c>
    </row>
    <row r="13" spans="1:14" ht="14.15" customHeight="1" outlineLevel="1">
      <c r="A13" s="26"/>
      <c r="B13" s="21"/>
      <c r="C13" s="21"/>
      <c r="D13" s="4"/>
      <c r="E13" s="3" t="s">
        <v>30</v>
      </c>
      <c r="F13" s="7"/>
      <c r="G13" s="3" t="s">
        <v>31</v>
      </c>
      <c r="H13" s="35"/>
      <c r="I13" s="31">
        <f t="shared" si="1"/>
        <v>0</v>
      </c>
      <c r="J13" s="261"/>
      <c r="L13" s="2" t="s">
        <v>32</v>
      </c>
    </row>
    <row r="14" spans="1:14" ht="14.15" customHeight="1" outlineLevel="1">
      <c r="A14" s="26"/>
      <c r="B14" s="21"/>
      <c r="C14" s="21"/>
      <c r="D14" s="11"/>
      <c r="E14" s="3" t="s">
        <v>30</v>
      </c>
      <c r="F14" s="7"/>
      <c r="G14" s="3" t="s">
        <v>31</v>
      </c>
      <c r="H14" s="35"/>
      <c r="I14" s="33">
        <f t="shared" si="1"/>
        <v>0</v>
      </c>
      <c r="J14" s="261"/>
      <c r="L14" s="2" t="s">
        <v>32</v>
      </c>
    </row>
    <row r="15" spans="1:14" ht="14.15" customHeight="1" outlineLevel="1">
      <c r="A15" s="26"/>
      <c r="B15" s="21"/>
      <c r="C15" s="21"/>
      <c r="D15" s="11"/>
      <c r="E15" s="3" t="s">
        <v>30</v>
      </c>
      <c r="F15" s="7"/>
      <c r="G15" s="3" t="s">
        <v>31</v>
      </c>
      <c r="H15" s="35"/>
      <c r="I15" s="33">
        <f t="shared" si="1"/>
        <v>0</v>
      </c>
      <c r="J15" s="261"/>
      <c r="L15" s="2" t="s">
        <v>32</v>
      </c>
    </row>
    <row r="16" spans="1:14" ht="14.15" customHeight="1" outlineLevel="1">
      <c r="A16" s="26"/>
      <c r="B16" s="21"/>
      <c r="C16" s="21"/>
      <c r="D16" s="11"/>
      <c r="E16" s="3" t="s">
        <v>30</v>
      </c>
      <c r="F16" s="7"/>
      <c r="G16" s="3" t="s">
        <v>31</v>
      </c>
      <c r="H16" s="35"/>
      <c r="I16" s="33">
        <f t="shared" si="1"/>
        <v>0</v>
      </c>
      <c r="J16" s="261"/>
      <c r="L16" s="2" t="s">
        <v>32</v>
      </c>
    </row>
    <row r="17" spans="1:12" ht="14.15" customHeight="1" outlineLevel="1">
      <c r="A17" s="26"/>
      <c r="B17" s="21"/>
      <c r="C17" s="21"/>
      <c r="D17" s="11"/>
      <c r="E17" s="3" t="s">
        <v>30</v>
      </c>
      <c r="F17" s="7"/>
      <c r="G17" s="3" t="s">
        <v>31</v>
      </c>
      <c r="H17" s="35"/>
      <c r="I17" s="33">
        <f>ROUND(D17*F17*H17,2)</f>
        <v>0</v>
      </c>
      <c r="J17" s="261"/>
      <c r="L17" s="2" t="s">
        <v>32</v>
      </c>
    </row>
    <row r="18" spans="1:12" ht="14.15" customHeight="1" outlineLevel="1">
      <c r="A18" s="26"/>
      <c r="B18" s="21"/>
      <c r="C18" s="21"/>
      <c r="D18" s="11"/>
      <c r="E18" s="3" t="s">
        <v>30</v>
      </c>
      <c r="F18" s="7"/>
      <c r="G18" s="3" t="s">
        <v>31</v>
      </c>
      <c r="H18" s="35"/>
      <c r="I18" s="33">
        <f t="shared" si="1"/>
        <v>0</v>
      </c>
      <c r="J18" s="261"/>
      <c r="L18" s="2" t="s">
        <v>32</v>
      </c>
    </row>
    <row r="19" spans="1:12" ht="14.15" customHeight="1" outlineLevel="1">
      <c r="A19" s="26"/>
      <c r="B19" s="21"/>
      <c r="C19" s="21"/>
      <c r="D19" s="11"/>
      <c r="E19" s="3" t="s">
        <v>30</v>
      </c>
      <c r="F19" s="7"/>
      <c r="G19" s="3" t="s">
        <v>31</v>
      </c>
      <c r="H19" s="35"/>
      <c r="I19" s="33">
        <f t="shared" si="1"/>
        <v>0</v>
      </c>
      <c r="J19" s="261"/>
      <c r="L19" s="2" t="s">
        <v>32</v>
      </c>
    </row>
    <row r="20" spans="1:12" ht="14.15" customHeight="1" outlineLevel="1">
      <c r="A20" s="26"/>
      <c r="B20" s="9"/>
      <c r="C20" s="9"/>
      <c r="D20" s="11"/>
      <c r="E20" s="3" t="s">
        <v>30</v>
      </c>
      <c r="F20" s="7"/>
      <c r="G20" s="3" t="s">
        <v>31</v>
      </c>
      <c r="H20" s="35"/>
      <c r="I20" s="33">
        <f t="shared" ref="I20:I30" si="2">ROUND(D20*F20*H20,2)</f>
        <v>0</v>
      </c>
      <c r="J20" s="261"/>
      <c r="L20" s="2" t="s">
        <v>32</v>
      </c>
    </row>
    <row r="21" spans="1:12" ht="14.15" customHeight="1" outlineLevel="1">
      <c r="A21" s="26"/>
      <c r="B21" s="21"/>
      <c r="C21" s="21"/>
      <c r="D21" s="11"/>
      <c r="E21" s="3" t="s">
        <v>30</v>
      </c>
      <c r="F21" s="7"/>
      <c r="G21" s="3" t="s">
        <v>31</v>
      </c>
      <c r="H21" s="35"/>
      <c r="I21" s="33">
        <f t="shared" si="2"/>
        <v>0</v>
      </c>
      <c r="J21" s="261"/>
      <c r="L21" s="2" t="s">
        <v>32</v>
      </c>
    </row>
    <row r="22" spans="1:12" ht="14.15" customHeight="1" outlineLevel="1">
      <c r="A22" s="26"/>
      <c r="B22" s="21"/>
      <c r="C22" s="21"/>
      <c r="D22" s="11"/>
      <c r="E22" s="3" t="s">
        <v>30</v>
      </c>
      <c r="F22" s="7"/>
      <c r="G22" s="3" t="s">
        <v>31</v>
      </c>
      <c r="H22" s="35"/>
      <c r="I22" s="33">
        <f t="shared" si="2"/>
        <v>0</v>
      </c>
      <c r="J22" s="261"/>
      <c r="L22" s="2" t="s">
        <v>32</v>
      </c>
    </row>
    <row r="23" spans="1:12" ht="14.15" customHeight="1" outlineLevel="1">
      <c r="A23" s="26"/>
      <c r="B23" s="21"/>
      <c r="C23" s="21"/>
      <c r="D23" s="11"/>
      <c r="E23" s="3" t="s">
        <v>30</v>
      </c>
      <c r="F23" s="7"/>
      <c r="G23" s="3" t="s">
        <v>31</v>
      </c>
      <c r="H23" s="35"/>
      <c r="I23" s="33">
        <f t="shared" si="2"/>
        <v>0</v>
      </c>
      <c r="J23" s="261"/>
      <c r="L23" s="2" t="s">
        <v>32</v>
      </c>
    </row>
    <row r="24" spans="1:12" ht="14.15" customHeight="1" outlineLevel="1">
      <c r="A24" s="26"/>
      <c r="B24" s="21"/>
      <c r="C24" s="21"/>
      <c r="D24" s="11"/>
      <c r="E24" s="3" t="s">
        <v>30</v>
      </c>
      <c r="F24" s="7"/>
      <c r="G24" s="3" t="s">
        <v>31</v>
      </c>
      <c r="H24" s="35"/>
      <c r="I24" s="33">
        <f t="shared" si="2"/>
        <v>0</v>
      </c>
      <c r="J24" s="261"/>
      <c r="L24" s="2" t="s">
        <v>32</v>
      </c>
    </row>
    <row r="25" spans="1:12" ht="14.15" customHeight="1" outlineLevel="1">
      <c r="A25" s="26"/>
      <c r="B25" s="21"/>
      <c r="C25" s="21"/>
      <c r="D25" s="11"/>
      <c r="E25" s="3" t="s">
        <v>30</v>
      </c>
      <c r="F25" s="7"/>
      <c r="G25" s="3" t="s">
        <v>31</v>
      </c>
      <c r="H25" s="35"/>
      <c r="I25" s="33">
        <f t="shared" si="2"/>
        <v>0</v>
      </c>
      <c r="J25" s="261"/>
      <c r="L25" s="2" t="s">
        <v>32</v>
      </c>
    </row>
    <row r="26" spans="1:12" ht="14.15" customHeight="1" outlineLevel="1">
      <c r="A26" s="26"/>
      <c r="B26" s="21"/>
      <c r="C26" s="21"/>
      <c r="D26" s="11"/>
      <c r="E26" s="3" t="s">
        <v>30</v>
      </c>
      <c r="F26" s="7"/>
      <c r="G26" s="3" t="s">
        <v>31</v>
      </c>
      <c r="H26" s="35"/>
      <c r="I26" s="33">
        <f t="shared" si="2"/>
        <v>0</v>
      </c>
      <c r="J26" s="261"/>
      <c r="L26" s="2" t="s">
        <v>32</v>
      </c>
    </row>
    <row r="27" spans="1:12" ht="14.15" customHeight="1" outlineLevel="1">
      <c r="A27" s="26"/>
      <c r="B27" s="21"/>
      <c r="C27" s="21"/>
      <c r="D27" s="11"/>
      <c r="E27" s="3" t="s">
        <v>30</v>
      </c>
      <c r="F27" s="7"/>
      <c r="G27" s="3" t="s">
        <v>31</v>
      </c>
      <c r="H27" s="35"/>
      <c r="I27" s="33">
        <f t="shared" si="2"/>
        <v>0</v>
      </c>
      <c r="J27" s="261"/>
      <c r="L27" s="2" t="s">
        <v>32</v>
      </c>
    </row>
    <row r="28" spans="1:12" ht="14.15" customHeight="1" outlineLevel="1">
      <c r="A28" s="26"/>
      <c r="B28" s="21"/>
      <c r="C28" s="21"/>
      <c r="D28" s="11"/>
      <c r="E28" s="3" t="s">
        <v>30</v>
      </c>
      <c r="F28" s="7"/>
      <c r="G28" s="3" t="s">
        <v>31</v>
      </c>
      <c r="H28" s="35"/>
      <c r="I28" s="33">
        <f t="shared" si="2"/>
        <v>0</v>
      </c>
      <c r="J28" s="261"/>
      <c r="L28" s="2" t="s">
        <v>32</v>
      </c>
    </row>
    <row r="29" spans="1:12" ht="14.15" customHeight="1" outlineLevel="1">
      <c r="A29" s="26"/>
      <c r="B29" s="21"/>
      <c r="C29" s="21"/>
      <c r="D29" s="11"/>
      <c r="E29" s="3" t="s">
        <v>30</v>
      </c>
      <c r="F29" s="7"/>
      <c r="G29" s="3" t="s">
        <v>31</v>
      </c>
      <c r="H29" s="35"/>
      <c r="I29" s="33">
        <f t="shared" si="2"/>
        <v>0</v>
      </c>
      <c r="J29" s="261"/>
      <c r="L29" s="2" t="s">
        <v>32</v>
      </c>
    </row>
    <row r="30" spans="1:12" ht="14.15" customHeight="1" outlineLevel="1">
      <c r="A30" s="26"/>
      <c r="B30" s="21"/>
      <c r="C30" s="21"/>
      <c r="D30" s="11"/>
      <c r="E30" s="3" t="s">
        <v>30</v>
      </c>
      <c r="F30" s="7"/>
      <c r="G30" s="3" t="s">
        <v>31</v>
      </c>
      <c r="H30" s="35"/>
      <c r="I30" s="33">
        <f t="shared" si="2"/>
        <v>0</v>
      </c>
      <c r="J30" s="261"/>
      <c r="L30" s="2" t="s">
        <v>32</v>
      </c>
    </row>
    <row r="31" spans="1:12" ht="14.15" customHeight="1" outlineLevel="1">
      <c r="A31" s="26"/>
      <c r="B31" s="9"/>
      <c r="C31" s="9"/>
      <c r="D31" s="11"/>
      <c r="E31" s="3" t="s">
        <v>30</v>
      </c>
      <c r="F31" s="7"/>
      <c r="G31" s="3" t="s">
        <v>31</v>
      </c>
      <c r="H31" s="35"/>
      <c r="I31" s="33">
        <f t="shared" si="1"/>
        <v>0</v>
      </c>
      <c r="J31" s="261"/>
      <c r="L31" s="2" t="s">
        <v>32</v>
      </c>
    </row>
    <row r="32" spans="1:12" ht="14.15" customHeight="1" outlineLevel="1">
      <c r="A32" s="26"/>
      <c r="B32" s="21"/>
      <c r="C32" s="21"/>
      <c r="D32" s="11"/>
      <c r="E32" s="3" t="s">
        <v>30</v>
      </c>
      <c r="F32" s="7"/>
      <c r="G32" s="3" t="s">
        <v>31</v>
      </c>
      <c r="H32" s="35"/>
      <c r="I32" s="33">
        <f t="shared" si="0"/>
        <v>0</v>
      </c>
      <c r="J32" s="261"/>
      <c r="L32" s="2" t="s">
        <v>32</v>
      </c>
    </row>
    <row r="33" spans="1:12" ht="14.15" customHeight="1" outlineLevel="1">
      <c r="A33" s="26"/>
      <c r="B33" s="21"/>
      <c r="C33" s="21"/>
      <c r="D33" s="11"/>
      <c r="E33" s="3" t="s">
        <v>30</v>
      </c>
      <c r="F33" s="7"/>
      <c r="G33" s="3" t="s">
        <v>31</v>
      </c>
      <c r="H33" s="35"/>
      <c r="I33" s="33">
        <f t="shared" si="0"/>
        <v>0</v>
      </c>
      <c r="J33" s="261"/>
      <c r="L33" s="2" t="s">
        <v>32</v>
      </c>
    </row>
    <row r="34" spans="1:12" ht="14.15" customHeight="1" outlineLevel="1">
      <c r="A34" s="26"/>
      <c r="B34" s="21"/>
      <c r="C34" s="21"/>
      <c r="D34" s="11"/>
      <c r="E34" s="3" t="s">
        <v>30</v>
      </c>
      <c r="F34" s="7"/>
      <c r="G34" s="3" t="s">
        <v>31</v>
      </c>
      <c r="H34" s="35"/>
      <c r="I34" s="33">
        <f t="shared" si="0"/>
        <v>0</v>
      </c>
      <c r="J34" s="261"/>
      <c r="L34" s="2" t="s">
        <v>32</v>
      </c>
    </row>
    <row r="35" spans="1:12" ht="14.15" customHeight="1" outlineLevel="1">
      <c r="A35" s="26"/>
      <c r="B35" s="21"/>
      <c r="C35" s="21"/>
      <c r="D35" s="11"/>
      <c r="E35" s="3" t="s">
        <v>30</v>
      </c>
      <c r="F35" s="7"/>
      <c r="G35" s="3" t="s">
        <v>31</v>
      </c>
      <c r="H35" s="35"/>
      <c r="I35" s="33">
        <f t="shared" si="0"/>
        <v>0</v>
      </c>
      <c r="J35" s="261"/>
      <c r="L35" s="2" t="s">
        <v>32</v>
      </c>
    </row>
    <row r="36" spans="1:12" ht="14.15" customHeight="1" outlineLevel="1">
      <c r="A36" s="26"/>
      <c r="B36" s="21"/>
      <c r="C36" s="21"/>
      <c r="D36" s="11"/>
      <c r="E36" s="3" t="s">
        <v>30</v>
      </c>
      <c r="F36" s="7"/>
      <c r="G36" s="3" t="s">
        <v>31</v>
      </c>
      <c r="H36" s="35"/>
      <c r="I36" s="33">
        <f t="shared" si="0"/>
        <v>0</v>
      </c>
      <c r="J36" s="261"/>
      <c r="L36" s="2" t="s">
        <v>32</v>
      </c>
    </row>
    <row r="37" spans="1:12" ht="14.15" customHeight="1" outlineLevel="1">
      <c r="A37" s="26"/>
      <c r="B37" s="21"/>
      <c r="C37" s="21"/>
      <c r="D37" s="11"/>
      <c r="E37" s="3" t="s">
        <v>30</v>
      </c>
      <c r="F37" s="7"/>
      <c r="G37" s="3" t="s">
        <v>31</v>
      </c>
      <c r="H37" s="35"/>
      <c r="I37" s="33">
        <f t="shared" si="0"/>
        <v>0</v>
      </c>
      <c r="J37" s="261"/>
      <c r="L37" s="2" t="s">
        <v>32</v>
      </c>
    </row>
    <row r="38" spans="1:12" ht="14.15" customHeight="1" outlineLevel="1">
      <c r="A38" s="26"/>
      <c r="B38" s="21"/>
      <c r="C38" s="21"/>
      <c r="D38" s="11"/>
      <c r="E38" s="3" t="s">
        <v>30</v>
      </c>
      <c r="F38" s="7"/>
      <c r="G38" s="3" t="s">
        <v>31</v>
      </c>
      <c r="H38" s="35"/>
      <c r="I38" s="33">
        <f t="shared" si="0"/>
        <v>0</v>
      </c>
      <c r="J38" s="261"/>
      <c r="L38" s="2" t="s">
        <v>32</v>
      </c>
    </row>
    <row r="39" spans="1:12" ht="14.15" customHeight="1" outlineLevel="1">
      <c r="A39" s="26"/>
      <c r="B39" s="21"/>
      <c r="C39" s="21"/>
      <c r="D39" s="11"/>
      <c r="E39" s="3" t="s">
        <v>30</v>
      </c>
      <c r="F39" s="7"/>
      <c r="G39" s="3" t="s">
        <v>31</v>
      </c>
      <c r="H39" s="35"/>
      <c r="I39" s="33">
        <f t="shared" si="0"/>
        <v>0</v>
      </c>
      <c r="J39" s="261"/>
      <c r="L39" s="2" t="s">
        <v>32</v>
      </c>
    </row>
    <row r="40" spans="1:12" ht="14.15" customHeight="1" outlineLevel="1">
      <c r="A40" s="26"/>
      <c r="B40" s="21"/>
      <c r="C40" s="21"/>
      <c r="D40" s="11"/>
      <c r="E40" s="3" t="s">
        <v>30</v>
      </c>
      <c r="F40" s="7"/>
      <c r="G40" s="3" t="s">
        <v>31</v>
      </c>
      <c r="H40" s="35"/>
      <c r="I40" s="33">
        <f t="shared" si="0"/>
        <v>0</v>
      </c>
      <c r="J40" s="261"/>
      <c r="L40" s="2" t="s">
        <v>32</v>
      </c>
    </row>
    <row r="41" spans="1:12" ht="14.15" customHeight="1" outlineLevel="1">
      <c r="A41" s="26"/>
      <c r="B41" s="21"/>
      <c r="C41" s="21"/>
      <c r="D41" s="11"/>
      <c r="E41" s="3" t="s">
        <v>30</v>
      </c>
      <c r="F41" s="7"/>
      <c r="G41" s="3" t="s">
        <v>31</v>
      </c>
      <c r="H41" s="35"/>
      <c r="I41" s="33">
        <f t="shared" si="0"/>
        <v>0</v>
      </c>
      <c r="J41" s="261"/>
      <c r="L41" s="2" t="s">
        <v>32</v>
      </c>
    </row>
    <row r="42" spans="1:12" ht="14.15" customHeight="1" outlineLevel="1">
      <c r="A42" s="26"/>
      <c r="B42" s="9"/>
      <c r="C42" s="9"/>
      <c r="D42" s="11"/>
      <c r="E42" s="3" t="s">
        <v>30</v>
      </c>
      <c r="F42" s="7"/>
      <c r="G42" s="3" t="s">
        <v>31</v>
      </c>
      <c r="H42" s="35"/>
      <c r="I42" s="33">
        <f t="shared" si="0"/>
        <v>0</v>
      </c>
      <c r="J42" s="261"/>
      <c r="L42" s="2" t="s">
        <v>32</v>
      </c>
    </row>
    <row r="43" spans="1:12" ht="138.75" customHeight="1">
      <c r="A43" s="219">
        <v>2</v>
      </c>
      <c r="B43" s="74" t="s">
        <v>33</v>
      </c>
      <c r="C43" s="74"/>
      <c r="D43" s="262" t="str">
        <f>IF('Key data'!C21="yes",CONCATENATE("Tooltip:",Example!O11),"")</f>
        <v>Tooltip:Enter the function title; no contract details (e.g. working hours); only state the planned value (the relevant guidelines governing contracts awards must be observed!); one budget line should be used for each service type; (all costs such as training, business trips incurred as part of service delivery under a service contract are displayed in one budget line).                                                                                                                                                                                                              Events: Services provided by the same provider should be displayed in one budget line. (e.g.: if a hotel provides both catering and the venue, these costs belong in a single budget line; if another hotel is booked for accommodation, then these costs belong in a separate line).
Any items for which the recipient receives income when running the event cannot be financed under the contract (e.g. rental for rooms on own premises). Funding can only be provided for costs for which evidence can actually be provided.</v>
      </c>
      <c r="E43" s="262"/>
      <c r="F43" s="262"/>
      <c r="G43" s="262"/>
      <c r="H43" s="262"/>
      <c r="I43" s="40">
        <f>SUM(I44:I60)</f>
        <v>0</v>
      </c>
      <c r="J43" s="261"/>
    </row>
    <row r="44" spans="1:12" ht="14.15" customHeight="1">
      <c r="A44" s="26"/>
      <c r="B44" s="22"/>
      <c r="C44" s="22"/>
      <c r="D44" s="295" t="s">
        <v>34</v>
      </c>
      <c r="E44" s="296"/>
      <c r="F44" s="296"/>
      <c r="G44" s="297"/>
      <c r="H44" s="35"/>
      <c r="I44" s="31">
        <f>ROUND(H44,2)</f>
        <v>0</v>
      </c>
      <c r="J44" s="261"/>
      <c r="L44" s="2" t="s">
        <v>32</v>
      </c>
    </row>
    <row r="45" spans="1:12" ht="14.15" customHeight="1">
      <c r="A45" s="26"/>
      <c r="B45" s="21"/>
      <c r="C45" s="21"/>
      <c r="D45" s="295" t="s">
        <v>34</v>
      </c>
      <c r="E45" s="296"/>
      <c r="F45" s="296"/>
      <c r="G45" s="297"/>
      <c r="H45" s="35"/>
      <c r="I45" s="31">
        <f t="shared" ref="I45:I60" si="3">ROUND(H45,2)</f>
        <v>0</v>
      </c>
      <c r="J45" s="261"/>
      <c r="L45" s="2" t="s">
        <v>32</v>
      </c>
    </row>
    <row r="46" spans="1:12" ht="14.15" customHeight="1">
      <c r="A46" s="26"/>
      <c r="B46" s="9"/>
      <c r="C46" s="9"/>
      <c r="D46" s="295" t="s">
        <v>34</v>
      </c>
      <c r="E46" s="296"/>
      <c r="F46" s="296"/>
      <c r="G46" s="297"/>
      <c r="H46" s="35"/>
      <c r="I46" s="31">
        <f t="shared" si="3"/>
        <v>0</v>
      </c>
      <c r="J46" s="261"/>
      <c r="L46" s="2" t="s">
        <v>32</v>
      </c>
    </row>
    <row r="47" spans="1:12" ht="14.15" customHeight="1">
      <c r="A47" s="26"/>
      <c r="B47" s="9"/>
      <c r="C47" s="9"/>
      <c r="D47" s="295" t="s">
        <v>34</v>
      </c>
      <c r="E47" s="296"/>
      <c r="F47" s="296"/>
      <c r="G47" s="297"/>
      <c r="H47" s="35"/>
      <c r="I47" s="31">
        <f t="shared" si="3"/>
        <v>0</v>
      </c>
      <c r="J47" s="261"/>
      <c r="L47" s="2" t="s">
        <v>32</v>
      </c>
    </row>
    <row r="48" spans="1:12" ht="14.15" customHeight="1">
      <c r="A48" s="26"/>
      <c r="B48" s="9"/>
      <c r="C48" s="9"/>
      <c r="D48" s="295" t="s">
        <v>34</v>
      </c>
      <c r="E48" s="296"/>
      <c r="F48" s="296"/>
      <c r="G48" s="297"/>
      <c r="H48" s="35"/>
      <c r="I48" s="31">
        <f t="shared" si="3"/>
        <v>0</v>
      </c>
      <c r="J48" s="261"/>
      <c r="L48" s="2" t="s">
        <v>32</v>
      </c>
    </row>
    <row r="49" spans="1:12" ht="14.15" customHeight="1" outlineLevel="1">
      <c r="A49" s="26"/>
      <c r="B49" s="9"/>
      <c r="C49" s="9"/>
      <c r="D49" s="295" t="s">
        <v>34</v>
      </c>
      <c r="E49" s="296"/>
      <c r="F49" s="296"/>
      <c r="G49" s="297"/>
      <c r="H49" s="35"/>
      <c r="I49" s="31">
        <f t="shared" si="3"/>
        <v>0</v>
      </c>
      <c r="J49" s="261"/>
      <c r="L49" s="2" t="s">
        <v>32</v>
      </c>
    </row>
    <row r="50" spans="1:12" ht="14.15" customHeight="1" outlineLevel="1">
      <c r="A50" s="26"/>
      <c r="B50" s="22"/>
      <c r="C50" s="22"/>
      <c r="D50" s="295" t="s">
        <v>34</v>
      </c>
      <c r="E50" s="296"/>
      <c r="F50" s="296"/>
      <c r="G50" s="297"/>
      <c r="H50" s="37"/>
      <c r="I50" s="31">
        <f t="shared" si="3"/>
        <v>0</v>
      </c>
      <c r="J50" s="261"/>
      <c r="L50" s="2" t="s">
        <v>32</v>
      </c>
    </row>
    <row r="51" spans="1:12" ht="14.15" customHeight="1" outlineLevel="1">
      <c r="A51" s="26"/>
      <c r="B51" s="22"/>
      <c r="C51" s="22"/>
      <c r="D51" s="295" t="s">
        <v>34</v>
      </c>
      <c r="E51" s="296"/>
      <c r="F51" s="296"/>
      <c r="G51" s="297"/>
      <c r="H51" s="37"/>
      <c r="I51" s="31">
        <f t="shared" si="3"/>
        <v>0</v>
      </c>
      <c r="J51" s="261"/>
      <c r="L51" s="2" t="s">
        <v>32</v>
      </c>
    </row>
    <row r="52" spans="1:12" ht="14.15" customHeight="1" outlineLevel="1">
      <c r="A52" s="26"/>
      <c r="B52" s="22"/>
      <c r="C52" s="22"/>
      <c r="D52" s="295" t="s">
        <v>34</v>
      </c>
      <c r="E52" s="296"/>
      <c r="F52" s="296"/>
      <c r="G52" s="297"/>
      <c r="H52" s="37"/>
      <c r="I52" s="31">
        <f t="shared" si="3"/>
        <v>0</v>
      </c>
      <c r="J52" s="261"/>
      <c r="L52" s="2" t="s">
        <v>32</v>
      </c>
    </row>
    <row r="53" spans="1:12" ht="14.15" customHeight="1" outlineLevel="1">
      <c r="A53" s="26"/>
      <c r="B53" s="22"/>
      <c r="C53" s="22"/>
      <c r="D53" s="295" t="s">
        <v>34</v>
      </c>
      <c r="E53" s="296"/>
      <c r="F53" s="296"/>
      <c r="G53" s="297"/>
      <c r="H53" s="37"/>
      <c r="I53" s="31">
        <f t="shared" si="3"/>
        <v>0</v>
      </c>
      <c r="J53" s="261"/>
      <c r="L53" s="2" t="s">
        <v>32</v>
      </c>
    </row>
    <row r="54" spans="1:12" ht="14.15" customHeight="1" outlineLevel="1">
      <c r="A54" s="26"/>
      <c r="B54" s="9"/>
      <c r="C54" s="9"/>
      <c r="D54" s="295" t="s">
        <v>34</v>
      </c>
      <c r="E54" s="296"/>
      <c r="F54" s="296"/>
      <c r="G54" s="297"/>
      <c r="H54" s="35"/>
      <c r="I54" s="31">
        <f t="shared" si="3"/>
        <v>0</v>
      </c>
      <c r="J54" s="261"/>
      <c r="L54" s="2" t="s">
        <v>32</v>
      </c>
    </row>
    <row r="55" spans="1:12" ht="14.15" customHeight="1" outlineLevel="1">
      <c r="A55" s="26"/>
      <c r="B55" s="9"/>
      <c r="C55" s="9"/>
      <c r="D55" s="295" t="s">
        <v>34</v>
      </c>
      <c r="E55" s="296"/>
      <c r="F55" s="296"/>
      <c r="G55" s="297"/>
      <c r="H55" s="35"/>
      <c r="I55" s="31">
        <f t="shared" si="3"/>
        <v>0</v>
      </c>
      <c r="J55" s="261"/>
      <c r="L55" s="2" t="s">
        <v>32</v>
      </c>
    </row>
    <row r="56" spans="1:12" ht="14.15" customHeight="1" outlineLevel="1">
      <c r="A56" s="26"/>
      <c r="B56" s="9"/>
      <c r="C56" s="9"/>
      <c r="D56" s="295" t="s">
        <v>34</v>
      </c>
      <c r="E56" s="296"/>
      <c r="F56" s="296"/>
      <c r="G56" s="297"/>
      <c r="H56" s="35"/>
      <c r="I56" s="31">
        <f t="shared" si="3"/>
        <v>0</v>
      </c>
      <c r="J56" s="261"/>
      <c r="L56" s="2" t="s">
        <v>32</v>
      </c>
    </row>
    <row r="57" spans="1:12" ht="14.15" customHeight="1" outlineLevel="1">
      <c r="A57" s="26"/>
      <c r="B57" s="22"/>
      <c r="C57" s="22"/>
      <c r="D57" s="295" t="s">
        <v>34</v>
      </c>
      <c r="E57" s="296"/>
      <c r="F57" s="296"/>
      <c r="G57" s="297"/>
      <c r="H57" s="37"/>
      <c r="I57" s="31">
        <f t="shared" si="3"/>
        <v>0</v>
      </c>
      <c r="J57" s="261"/>
      <c r="L57" s="2" t="s">
        <v>32</v>
      </c>
    </row>
    <row r="58" spans="1:12" ht="14.15" customHeight="1" outlineLevel="1">
      <c r="A58" s="26"/>
      <c r="B58" s="22"/>
      <c r="C58" s="22"/>
      <c r="D58" s="295" t="s">
        <v>34</v>
      </c>
      <c r="E58" s="296"/>
      <c r="F58" s="296"/>
      <c r="G58" s="297"/>
      <c r="H58" s="37"/>
      <c r="I58" s="31">
        <f t="shared" si="3"/>
        <v>0</v>
      </c>
      <c r="J58" s="261"/>
      <c r="L58" s="2" t="s">
        <v>32</v>
      </c>
    </row>
    <row r="59" spans="1:12" ht="14.15" customHeight="1" outlineLevel="1">
      <c r="A59" s="26"/>
      <c r="B59" s="22"/>
      <c r="C59" s="22"/>
      <c r="D59" s="295" t="s">
        <v>34</v>
      </c>
      <c r="E59" s="296"/>
      <c r="F59" s="296"/>
      <c r="G59" s="297"/>
      <c r="H59" s="37"/>
      <c r="I59" s="31">
        <f t="shared" si="3"/>
        <v>0</v>
      </c>
      <c r="J59" s="261"/>
      <c r="L59" s="2" t="s">
        <v>32</v>
      </c>
    </row>
    <row r="60" spans="1:12" ht="14.15" customHeight="1" outlineLevel="1">
      <c r="A60" s="26"/>
      <c r="B60" s="22"/>
      <c r="C60" s="22"/>
      <c r="D60" s="295" t="s">
        <v>34</v>
      </c>
      <c r="E60" s="296"/>
      <c r="F60" s="296"/>
      <c r="G60" s="297"/>
      <c r="H60" s="37"/>
      <c r="I60" s="31">
        <f t="shared" si="3"/>
        <v>0</v>
      </c>
      <c r="J60" s="261"/>
      <c r="L60" s="2" t="s">
        <v>32</v>
      </c>
    </row>
    <row r="61" spans="1:12" ht="96.65" customHeight="1">
      <c r="A61" s="220">
        <v>3</v>
      </c>
      <c r="B61" s="96" t="s">
        <v>35</v>
      </c>
      <c r="C61" s="96"/>
      <c r="D61" s="262" t="str">
        <f>IF('Key data'!C21="yes",CONCATENATE("Tooltip:",Example!O22),"")</f>
        <v>Tooltip:Travel costs usually include all types of transportation (e.g. fuel, vehicle hire, flight costs, bus transfer, mileage lumpsums (if budgeted), accommodation, per-diem allowances and visa charges). Costs are settled based on invoices and/or appropriate evidence for per-diems (e.g. allowances sheets signed by the participants).
Please do not enter the number of flights - any deviations must be covered by a contract supplement, and the number of flights will be checked should an audit be carried out.</v>
      </c>
      <c r="E61" s="262"/>
      <c r="F61" s="262"/>
      <c r="G61" s="262"/>
      <c r="H61" s="262"/>
      <c r="I61" s="40">
        <f>SUM(I62:I77)</f>
        <v>0</v>
      </c>
      <c r="J61" s="261"/>
    </row>
    <row r="62" spans="1:12" ht="14.15" customHeight="1">
      <c r="A62" s="26"/>
      <c r="B62" s="21"/>
      <c r="C62" s="29"/>
      <c r="D62" s="248"/>
      <c r="E62" s="249"/>
      <c r="F62" s="249"/>
      <c r="G62" s="250"/>
      <c r="H62" s="35"/>
      <c r="I62" s="31">
        <f>ROUND(H62,2)</f>
        <v>0</v>
      </c>
      <c r="J62" s="261"/>
      <c r="L62" s="2" t="s">
        <v>32</v>
      </c>
    </row>
    <row r="63" spans="1:12" ht="14.15" customHeight="1">
      <c r="A63" s="28"/>
      <c r="B63" s="21"/>
      <c r="C63" s="29"/>
      <c r="D63" s="248"/>
      <c r="E63" s="249"/>
      <c r="F63" s="249"/>
      <c r="G63" s="250"/>
      <c r="H63" s="35"/>
      <c r="I63" s="31">
        <f t="shared" ref="I63:I77" si="4">ROUND(H63,2)</f>
        <v>0</v>
      </c>
      <c r="J63" s="261"/>
      <c r="L63" s="2" t="s">
        <v>32</v>
      </c>
    </row>
    <row r="64" spans="1:12" ht="14.15" customHeight="1">
      <c r="A64" s="26"/>
      <c r="B64" s="21"/>
      <c r="C64" s="29"/>
      <c r="D64" s="248"/>
      <c r="E64" s="249"/>
      <c r="F64" s="249"/>
      <c r="G64" s="250"/>
      <c r="H64" s="35"/>
      <c r="I64" s="31">
        <f t="shared" si="4"/>
        <v>0</v>
      </c>
      <c r="J64" s="261"/>
      <c r="L64" s="2" t="s">
        <v>32</v>
      </c>
    </row>
    <row r="65" spans="1:12" ht="14.15" customHeight="1">
      <c r="A65" s="26"/>
      <c r="B65" s="21"/>
      <c r="C65" s="29"/>
      <c r="D65" s="248"/>
      <c r="E65" s="249"/>
      <c r="F65" s="249"/>
      <c r="G65" s="250"/>
      <c r="H65" s="35"/>
      <c r="I65" s="31">
        <f t="shared" si="4"/>
        <v>0</v>
      </c>
      <c r="J65" s="261"/>
      <c r="L65" s="2" t="s">
        <v>32</v>
      </c>
    </row>
    <row r="66" spans="1:12" ht="14.15" customHeight="1" outlineLevel="1">
      <c r="A66" s="26"/>
      <c r="B66" s="21"/>
      <c r="C66" s="29"/>
      <c r="D66" s="248"/>
      <c r="E66" s="249"/>
      <c r="F66" s="249"/>
      <c r="G66" s="250"/>
      <c r="H66" s="35"/>
      <c r="I66" s="31">
        <f t="shared" si="4"/>
        <v>0</v>
      </c>
      <c r="J66" s="261"/>
      <c r="L66" s="2" t="s">
        <v>32</v>
      </c>
    </row>
    <row r="67" spans="1:12" ht="14.15" customHeight="1" outlineLevel="1">
      <c r="A67" s="28"/>
      <c r="B67" s="21"/>
      <c r="C67" s="29"/>
      <c r="D67" s="248"/>
      <c r="E67" s="249"/>
      <c r="F67" s="249"/>
      <c r="G67" s="250"/>
      <c r="H67" s="35"/>
      <c r="I67" s="31">
        <f t="shared" si="4"/>
        <v>0</v>
      </c>
      <c r="J67" s="261"/>
      <c r="L67" s="2" t="s">
        <v>32</v>
      </c>
    </row>
    <row r="68" spans="1:12" ht="14.15" customHeight="1" outlineLevel="1">
      <c r="A68" s="28"/>
      <c r="B68" s="21"/>
      <c r="C68" s="29"/>
      <c r="D68" s="248"/>
      <c r="E68" s="249"/>
      <c r="F68" s="249"/>
      <c r="G68" s="250"/>
      <c r="H68" s="35"/>
      <c r="I68" s="31">
        <f t="shared" si="4"/>
        <v>0</v>
      </c>
      <c r="J68" s="261"/>
      <c r="L68" s="2" t="s">
        <v>32</v>
      </c>
    </row>
    <row r="69" spans="1:12" ht="14.15" customHeight="1" outlineLevel="1">
      <c r="A69" s="28"/>
      <c r="B69" s="21"/>
      <c r="C69" s="29"/>
      <c r="D69" s="248"/>
      <c r="E69" s="249"/>
      <c r="F69" s="249"/>
      <c r="G69" s="250"/>
      <c r="H69" s="35"/>
      <c r="I69" s="31">
        <f t="shared" si="4"/>
        <v>0</v>
      </c>
      <c r="J69" s="261"/>
      <c r="L69" s="2" t="s">
        <v>32</v>
      </c>
    </row>
    <row r="70" spans="1:12" ht="14.15" customHeight="1" outlineLevel="1">
      <c r="A70" s="28"/>
      <c r="B70" s="21"/>
      <c r="C70" s="29"/>
      <c r="D70" s="248"/>
      <c r="E70" s="249"/>
      <c r="F70" s="249"/>
      <c r="G70" s="250"/>
      <c r="H70" s="35"/>
      <c r="I70" s="31">
        <f t="shared" si="4"/>
        <v>0</v>
      </c>
      <c r="J70" s="261"/>
      <c r="L70" s="2" t="s">
        <v>32</v>
      </c>
    </row>
    <row r="71" spans="1:12" ht="14.15" customHeight="1" outlineLevel="1">
      <c r="A71" s="26"/>
      <c r="B71" s="21"/>
      <c r="C71" s="29"/>
      <c r="D71" s="248"/>
      <c r="E71" s="249"/>
      <c r="F71" s="249"/>
      <c r="G71" s="250"/>
      <c r="H71" s="35"/>
      <c r="I71" s="31">
        <f t="shared" si="4"/>
        <v>0</v>
      </c>
      <c r="J71" s="261"/>
      <c r="L71" s="2" t="s">
        <v>32</v>
      </c>
    </row>
    <row r="72" spans="1:12" ht="14.15" customHeight="1" outlineLevel="1">
      <c r="A72" s="26"/>
      <c r="B72" s="21"/>
      <c r="C72" s="29"/>
      <c r="D72" s="248"/>
      <c r="E72" s="249"/>
      <c r="F72" s="249"/>
      <c r="G72" s="250"/>
      <c r="H72" s="35"/>
      <c r="I72" s="31">
        <f t="shared" si="4"/>
        <v>0</v>
      </c>
      <c r="J72" s="261"/>
      <c r="L72" s="2" t="s">
        <v>32</v>
      </c>
    </row>
    <row r="73" spans="1:12" ht="14.15" customHeight="1" outlineLevel="1">
      <c r="A73" s="26"/>
      <c r="B73" s="21"/>
      <c r="C73" s="29"/>
      <c r="D73" s="248"/>
      <c r="E73" s="249"/>
      <c r="F73" s="249"/>
      <c r="G73" s="250"/>
      <c r="H73" s="35"/>
      <c r="I73" s="31">
        <f t="shared" si="4"/>
        <v>0</v>
      </c>
      <c r="J73" s="261"/>
      <c r="L73" s="2" t="s">
        <v>32</v>
      </c>
    </row>
    <row r="74" spans="1:12" ht="14.15" customHeight="1" outlineLevel="1">
      <c r="A74" s="26"/>
      <c r="B74" s="21"/>
      <c r="C74" s="29"/>
      <c r="D74" s="248"/>
      <c r="E74" s="249"/>
      <c r="F74" s="249"/>
      <c r="G74" s="250"/>
      <c r="H74" s="35"/>
      <c r="I74" s="31">
        <f t="shared" si="4"/>
        <v>0</v>
      </c>
      <c r="J74" s="261"/>
      <c r="L74" s="2" t="s">
        <v>32</v>
      </c>
    </row>
    <row r="75" spans="1:12" ht="14.15" customHeight="1" outlineLevel="1">
      <c r="A75" s="26"/>
      <c r="B75" s="21"/>
      <c r="C75" s="29"/>
      <c r="D75" s="248"/>
      <c r="E75" s="249"/>
      <c r="F75" s="249"/>
      <c r="G75" s="250"/>
      <c r="H75" s="35"/>
      <c r="I75" s="31">
        <f t="shared" si="4"/>
        <v>0</v>
      </c>
      <c r="J75" s="261"/>
      <c r="L75" s="2" t="s">
        <v>32</v>
      </c>
    </row>
    <row r="76" spans="1:12" ht="14.15" customHeight="1" outlineLevel="1">
      <c r="A76" s="26"/>
      <c r="B76" s="21"/>
      <c r="C76" s="29"/>
      <c r="D76" s="248"/>
      <c r="E76" s="249"/>
      <c r="F76" s="249"/>
      <c r="G76" s="250"/>
      <c r="H76" s="35"/>
      <c r="I76" s="31">
        <f t="shared" si="4"/>
        <v>0</v>
      </c>
      <c r="J76" s="261"/>
      <c r="L76" s="2" t="s">
        <v>32</v>
      </c>
    </row>
    <row r="77" spans="1:12" ht="14.15" customHeight="1" outlineLevel="1">
      <c r="A77" s="26"/>
      <c r="B77" s="21"/>
      <c r="C77" s="29"/>
      <c r="D77" s="248"/>
      <c r="E77" s="249"/>
      <c r="F77" s="249"/>
      <c r="G77" s="250"/>
      <c r="H77" s="35"/>
      <c r="I77" s="31">
        <f t="shared" si="4"/>
        <v>0</v>
      </c>
      <c r="J77" s="261"/>
      <c r="L77" s="2" t="s">
        <v>32</v>
      </c>
    </row>
    <row r="78" spans="1:12" ht="117" customHeight="1">
      <c r="A78" s="221" t="s">
        <v>60</v>
      </c>
      <c r="B78" s="141" t="s">
        <v>61</v>
      </c>
      <c r="C78" s="96"/>
      <c r="D78" s="274" t="str">
        <f>IF('Key data'!C21="Yes",CONCATENATE("Tooltip: ",Example!O30),"")</f>
        <v>Tooltip: CO2 emissions caused by flights can - if avoidance and reduction is not possible - be compensated. The requirement is that these flights are settled in the "Transportation / travel costs" budget line. Evidence of the flight compensation costs are vouchers from the compensation provider, which must show the following information: Flight route (start and destination), date, booking class and the calculated amount of CO2. If this information is not stated on the compensation provider's vouchers, the information on the flight route (start, destination, date, booking class) and the calculated amount of CO2 must be added by the recipient.</v>
      </c>
      <c r="E78" s="275"/>
      <c r="F78" s="275"/>
      <c r="G78" s="275"/>
      <c r="H78" s="276"/>
      <c r="I78" s="42">
        <f>SUM(I79:I90)</f>
        <v>0</v>
      </c>
      <c r="J78" s="261"/>
    </row>
    <row r="79" spans="1:12" ht="14.15" customHeight="1">
      <c r="A79" s="28"/>
      <c r="B79" s="21"/>
      <c r="C79" s="29"/>
      <c r="D79" s="304" t="s">
        <v>62</v>
      </c>
      <c r="E79" s="305"/>
      <c r="F79" s="305"/>
      <c r="G79" s="306"/>
      <c r="H79" s="35"/>
      <c r="I79" s="31">
        <f>ROUND(H79,2)</f>
        <v>0</v>
      </c>
      <c r="J79" s="261"/>
      <c r="L79" s="2" t="s">
        <v>32</v>
      </c>
    </row>
    <row r="80" spans="1:12" ht="14.15" customHeight="1">
      <c r="A80" s="28"/>
      <c r="B80" s="21"/>
      <c r="C80" s="29"/>
      <c r="D80" s="304" t="s">
        <v>62</v>
      </c>
      <c r="E80" s="305"/>
      <c r="F80" s="305"/>
      <c r="G80" s="306"/>
      <c r="H80" s="35"/>
      <c r="I80" s="31">
        <f t="shared" ref="I80:I89" si="5">ROUND(H80,2)</f>
        <v>0</v>
      </c>
      <c r="J80" s="261"/>
      <c r="L80" s="2" t="s">
        <v>32</v>
      </c>
    </row>
    <row r="81" spans="1:12" ht="14.15" customHeight="1">
      <c r="A81" s="28"/>
      <c r="B81" s="21"/>
      <c r="C81" s="29"/>
      <c r="D81" s="304" t="s">
        <v>62</v>
      </c>
      <c r="E81" s="305"/>
      <c r="F81" s="305"/>
      <c r="G81" s="306"/>
      <c r="H81" s="35"/>
      <c r="I81" s="31">
        <f t="shared" si="5"/>
        <v>0</v>
      </c>
      <c r="J81" s="261"/>
      <c r="L81" s="2" t="s">
        <v>32</v>
      </c>
    </row>
    <row r="82" spans="1:12" ht="14.15" customHeight="1">
      <c r="A82" s="28"/>
      <c r="B82" s="21"/>
      <c r="C82" s="29"/>
      <c r="D82" s="304" t="s">
        <v>62</v>
      </c>
      <c r="E82" s="305"/>
      <c r="F82" s="305"/>
      <c r="G82" s="306"/>
      <c r="H82" s="35"/>
      <c r="I82" s="31">
        <f t="shared" si="5"/>
        <v>0</v>
      </c>
      <c r="J82" s="261"/>
      <c r="L82" s="2" t="s">
        <v>32</v>
      </c>
    </row>
    <row r="83" spans="1:12" ht="14.15" customHeight="1">
      <c r="A83" s="28"/>
      <c r="B83" s="21"/>
      <c r="C83" s="29"/>
      <c r="D83" s="304" t="s">
        <v>62</v>
      </c>
      <c r="E83" s="305"/>
      <c r="F83" s="305"/>
      <c r="G83" s="306"/>
      <c r="H83" s="35"/>
      <c r="I83" s="31">
        <f t="shared" si="5"/>
        <v>0</v>
      </c>
      <c r="J83" s="261"/>
      <c r="L83" s="2" t="s">
        <v>32</v>
      </c>
    </row>
    <row r="84" spans="1:12" ht="14.15" customHeight="1" outlineLevel="1">
      <c r="A84" s="28"/>
      <c r="B84" s="21"/>
      <c r="C84" s="29"/>
      <c r="D84" s="304" t="s">
        <v>62</v>
      </c>
      <c r="E84" s="305"/>
      <c r="F84" s="305"/>
      <c r="G84" s="306"/>
      <c r="H84" s="35"/>
      <c r="I84" s="31">
        <f t="shared" si="5"/>
        <v>0</v>
      </c>
      <c r="J84" s="261"/>
      <c r="L84" s="2" t="s">
        <v>32</v>
      </c>
    </row>
    <row r="85" spans="1:12" ht="14.15" customHeight="1" outlineLevel="1">
      <c r="A85" s="28"/>
      <c r="B85" s="21"/>
      <c r="C85" s="29"/>
      <c r="D85" s="304" t="s">
        <v>62</v>
      </c>
      <c r="E85" s="305"/>
      <c r="F85" s="305"/>
      <c r="G85" s="306"/>
      <c r="H85" s="35"/>
      <c r="I85" s="31">
        <f t="shared" si="5"/>
        <v>0</v>
      </c>
      <c r="J85" s="261"/>
      <c r="L85" s="2" t="s">
        <v>32</v>
      </c>
    </row>
    <row r="86" spans="1:12" ht="14.15" customHeight="1" outlineLevel="1">
      <c r="A86" s="28"/>
      <c r="B86" s="21"/>
      <c r="C86" s="29"/>
      <c r="D86" s="304" t="s">
        <v>62</v>
      </c>
      <c r="E86" s="305"/>
      <c r="F86" s="305"/>
      <c r="G86" s="306"/>
      <c r="H86" s="35"/>
      <c r="I86" s="31">
        <f t="shared" si="5"/>
        <v>0</v>
      </c>
      <c r="J86" s="261"/>
      <c r="L86" s="2" t="s">
        <v>32</v>
      </c>
    </row>
    <row r="87" spans="1:12" ht="14.15" customHeight="1" outlineLevel="1">
      <c r="A87" s="28"/>
      <c r="B87" s="21"/>
      <c r="C87" s="29"/>
      <c r="D87" s="304" t="s">
        <v>62</v>
      </c>
      <c r="E87" s="305"/>
      <c r="F87" s="305"/>
      <c r="G87" s="306"/>
      <c r="H87" s="35"/>
      <c r="I87" s="31">
        <f t="shared" si="5"/>
        <v>0</v>
      </c>
      <c r="J87" s="261"/>
      <c r="L87" s="2" t="s">
        <v>32</v>
      </c>
    </row>
    <row r="88" spans="1:12" ht="14.15" customHeight="1" outlineLevel="1">
      <c r="A88" s="28"/>
      <c r="B88" s="21"/>
      <c r="C88" s="29"/>
      <c r="D88" s="304" t="s">
        <v>62</v>
      </c>
      <c r="E88" s="305"/>
      <c r="F88" s="305"/>
      <c r="G88" s="306"/>
      <c r="H88" s="35"/>
      <c r="I88" s="31">
        <f t="shared" si="5"/>
        <v>0</v>
      </c>
      <c r="J88" s="261"/>
      <c r="L88" s="2" t="s">
        <v>32</v>
      </c>
    </row>
    <row r="89" spans="1:12" ht="14.15" customHeight="1" outlineLevel="1">
      <c r="A89" s="28"/>
      <c r="B89" s="21"/>
      <c r="C89" s="29"/>
      <c r="D89" s="304" t="s">
        <v>62</v>
      </c>
      <c r="E89" s="305"/>
      <c r="F89" s="305"/>
      <c r="G89" s="306"/>
      <c r="H89" s="35"/>
      <c r="I89" s="31">
        <f t="shared" si="5"/>
        <v>0</v>
      </c>
      <c r="J89" s="261"/>
      <c r="L89" s="2" t="s">
        <v>32</v>
      </c>
    </row>
    <row r="90" spans="1:12" ht="14.15" customHeight="1" outlineLevel="1">
      <c r="A90" s="28"/>
      <c r="B90" s="21"/>
      <c r="C90" s="29"/>
      <c r="D90" s="304" t="s">
        <v>62</v>
      </c>
      <c r="E90" s="305"/>
      <c r="F90" s="305"/>
      <c r="G90" s="306"/>
      <c r="H90" s="35"/>
      <c r="I90" s="31">
        <f>ROUND(H90,2)</f>
        <v>0</v>
      </c>
      <c r="J90" s="261"/>
      <c r="L90" s="2" t="s">
        <v>32</v>
      </c>
    </row>
    <row r="91" spans="1:12" ht="69.650000000000006" customHeight="1">
      <c r="A91" s="220">
        <v>5</v>
      </c>
      <c r="B91" s="96" t="s">
        <v>38</v>
      </c>
      <c r="C91" s="96"/>
      <c r="D91" s="262" t="str">
        <f>IF('Key data'!C21="yes",CONCATENATE("Tooltip:",Example!O37),"")</f>
        <v xml:space="preserve">Tooltip:Any procured goods that are included in a single invoice should be displayed in one budget line. For example, you can list IT equipment in one budget line. In this case, you should specify in brackets what goods are likely to be procured. You must provide additional details for medicines and pesticides and mineral fertilizers as their procurement is subject to approval.  </v>
      </c>
      <c r="E91" s="262"/>
      <c r="F91" s="262"/>
      <c r="G91" s="262"/>
      <c r="H91" s="262"/>
      <c r="I91" s="40">
        <f>SUM(I92:I107)</f>
        <v>0</v>
      </c>
      <c r="J91" s="261"/>
    </row>
    <row r="92" spans="1:12" ht="14.15" customHeight="1">
      <c r="A92" s="28"/>
      <c r="B92" s="21"/>
      <c r="C92" s="22"/>
      <c r="D92" s="245"/>
      <c r="E92" s="246"/>
      <c r="F92" s="246"/>
      <c r="G92" s="247"/>
      <c r="H92" s="41"/>
      <c r="I92" s="31">
        <f>ROUND(H92,2)</f>
        <v>0</v>
      </c>
      <c r="J92" s="261"/>
      <c r="L92" s="2" t="s">
        <v>32</v>
      </c>
    </row>
    <row r="93" spans="1:12" ht="14.15" customHeight="1">
      <c r="A93" s="28"/>
      <c r="B93" s="21"/>
      <c r="C93" s="22"/>
      <c r="D93" s="245"/>
      <c r="E93" s="246"/>
      <c r="F93" s="246"/>
      <c r="G93" s="247"/>
      <c r="H93" s="41"/>
      <c r="I93" s="31">
        <f t="shared" ref="I93:I107" si="6">ROUND(H93,2)</f>
        <v>0</v>
      </c>
      <c r="J93" s="261"/>
      <c r="L93" s="2" t="s">
        <v>32</v>
      </c>
    </row>
    <row r="94" spans="1:12" ht="14.15" customHeight="1">
      <c r="A94" s="28"/>
      <c r="B94" s="21"/>
      <c r="C94" s="22"/>
      <c r="D94" s="245"/>
      <c r="E94" s="246"/>
      <c r="F94" s="246"/>
      <c r="G94" s="247"/>
      <c r="H94" s="41"/>
      <c r="I94" s="31">
        <f t="shared" si="6"/>
        <v>0</v>
      </c>
      <c r="J94" s="261"/>
      <c r="L94" s="2" t="s">
        <v>32</v>
      </c>
    </row>
    <row r="95" spans="1:12" ht="14.15" customHeight="1">
      <c r="A95" s="28"/>
      <c r="B95" s="21"/>
      <c r="C95" s="22"/>
      <c r="D95" s="245"/>
      <c r="E95" s="246"/>
      <c r="F95" s="246"/>
      <c r="G95" s="247"/>
      <c r="H95" s="41"/>
      <c r="I95" s="31">
        <f t="shared" si="6"/>
        <v>0</v>
      </c>
      <c r="J95" s="261"/>
      <c r="L95" s="2" t="s">
        <v>32</v>
      </c>
    </row>
    <row r="96" spans="1:12" ht="14.15" customHeight="1">
      <c r="A96" s="28"/>
      <c r="B96" s="21"/>
      <c r="C96" s="22"/>
      <c r="D96" s="245"/>
      <c r="E96" s="246"/>
      <c r="F96" s="246"/>
      <c r="G96" s="247"/>
      <c r="H96" s="41"/>
      <c r="I96" s="31">
        <f t="shared" si="6"/>
        <v>0</v>
      </c>
      <c r="J96" s="261"/>
      <c r="L96" s="2" t="s">
        <v>32</v>
      </c>
    </row>
    <row r="97" spans="1:12" ht="14.15" customHeight="1">
      <c r="A97" s="28"/>
      <c r="B97" s="21"/>
      <c r="C97" s="22"/>
      <c r="D97" s="245"/>
      <c r="E97" s="246"/>
      <c r="F97" s="246"/>
      <c r="G97" s="247"/>
      <c r="H97" s="41"/>
      <c r="I97" s="31">
        <f t="shared" si="6"/>
        <v>0</v>
      </c>
      <c r="J97" s="261"/>
      <c r="L97" s="2" t="s">
        <v>32</v>
      </c>
    </row>
    <row r="98" spans="1:12" ht="14.15" customHeight="1">
      <c r="A98" s="26"/>
      <c r="B98" s="21"/>
      <c r="C98" s="22"/>
      <c r="D98" s="245"/>
      <c r="E98" s="246"/>
      <c r="F98" s="246"/>
      <c r="G98" s="247"/>
      <c r="H98" s="41"/>
      <c r="I98" s="31">
        <f t="shared" si="6"/>
        <v>0</v>
      </c>
      <c r="J98" s="261"/>
      <c r="L98" s="2" t="s">
        <v>32</v>
      </c>
    </row>
    <row r="99" spans="1:12" ht="14.15" customHeight="1" outlineLevel="1">
      <c r="A99" s="26"/>
      <c r="B99" s="21"/>
      <c r="C99" s="22"/>
      <c r="D99" s="245"/>
      <c r="E99" s="246"/>
      <c r="F99" s="246"/>
      <c r="G99" s="247"/>
      <c r="H99" s="41"/>
      <c r="I99" s="31">
        <f t="shared" si="6"/>
        <v>0</v>
      </c>
      <c r="J99" s="261"/>
      <c r="L99" s="2" t="s">
        <v>32</v>
      </c>
    </row>
    <row r="100" spans="1:12" ht="14.15" customHeight="1" outlineLevel="1">
      <c r="A100" s="26"/>
      <c r="B100" s="21"/>
      <c r="C100" s="22"/>
      <c r="D100" s="245"/>
      <c r="E100" s="246"/>
      <c r="F100" s="246"/>
      <c r="G100" s="247"/>
      <c r="H100" s="41"/>
      <c r="I100" s="31">
        <f t="shared" si="6"/>
        <v>0</v>
      </c>
      <c r="J100" s="261"/>
      <c r="L100" s="2" t="s">
        <v>32</v>
      </c>
    </row>
    <row r="101" spans="1:12" ht="14.15" customHeight="1" outlineLevel="1">
      <c r="A101" s="26"/>
      <c r="B101" s="21"/>
      <c r="C101" s="22"/>
      <c r="D101" s="245"/>
      <c r="E101" s="246"/>
      <c r="F101" s="246"/>
      <c r="G101" s="247"/>
      <c r="H101" s="41"/>
      <c r="I101" s="31">
        <f t="shared" si="6"/>
        <v>0</v>
      </c>
      <c r="J101" s="261"/>
      <c r="L101" s="2" t="s">
        <v>32</v>
      </c>
    </row>
    <row r="102" spans="1:12" ht="14.15" customHeight="1" outlineLevel="1">
      <c r="A102" s="28"/>
      <c r="B102" s="21"/>
      <c r="C102" s="22"/>
      <c r="D102" s="245"/>
      <c r="E102" s="246"/>
      <c r="F102" s="246"/>
      <c r="G102" s="247"/>
      <c r="H102" s="41"/>
      <c r="I102" s="31">
        <f t="shared" si="6"/>
        <v>0</v>
      </c>
      <c r="J102" s="261"/>
      <c r="L102" s="2" t="s">
        <v>32</v>
      </c>
    </row>
    <row r="103" spans="1:12" ht="14.15" customHeight="1" outlineLevel="1">
      <c r="A103" s="28"/>
      <c r="B103" s="21"/>
      <c r="C103" s="22"/>
      <c r="D103" s="245"/>
      <c r="E103" s="246"/>
      <c r="F103" s="246"/>
      <c r="G103" s="247"/>
      <c r="H103" s="41"/>
      <c r="I103" s="31">
        <f t="shared" si="6"/>
        <v>0</v>
      </c>
      <c r="J103" s="261"/>
      <c r="L103" s="2" t="s">
        <v>32</v>
      </c>
    </row>
    <row r="104" spans="1:12" ht="14.15" customHeight="1" outlineLevel="1">
      <c r="A104" s="26"/>
      <c r="B104" s="21"/>
      <c r="C104" s="22"/>
      <c r="D104" s="245"/>
      <c r="E104" s="246"/>
      <c r="F104" s="246"/>
      <c r="G104" s="247"/>
      <c r="H104" s="41"/>
      <c r="I104" s="31">
        <f t="shared" si="6"/>
        <v>0</v>
      </c>
      <c r="J104" s="261"/>
      <c r="L104" s="2" t="s">
        <v>32</v>
      </c>
    </row>
    <row r="105" spans="1:12" ht="14.15" customHeight="1" outlineLevel="1">
      <c r="A105" s="26"/>
      <c r="B105" s="21"/>
      <c r="C105" s="22"/>
      <c r="D105" s="245"/>
      <c r="E105" s="246"/>
      <c r="F105" s="246"/>
      <c r="G105" s="247"/>
      <c r="H105" s="41"/>
      <c r="I105" s="31">
        <f t="shared" si="6"/>
        <v>0</v>
      </c>
      <c r="J105" s="261"/>
      <c r="L105" s="2" t="s">
        <v>32</v>
      </c>
    </row>
    <row r="106" spans="1:12" ht="14.15" customHeight="1" outlineLevel="1">
      <c r="A106" s="26"/>
      <c r="B106" s="21"/>
      <c r="C106" s="22"/>
      <c r="D106" s="245"/>
      <c r="E106" s="246"/>
      <c r="F106" s="246"/>
      <c r="G106" s="247"/>
      <c r="H106" s="41"/>
      <c r="I106" s="31">
        <f t="shared" si="6"/>
        <v>0</v>
      </c>
      <c r="J106" s="261"/>
      <c r="L106" s="2" t="s">
        <v>32</v>
      </c>
    </row>
    <row r="107" spans="1:12" ht="14.15" customHeight="1" outlineLevel="1">
      <c r="A107" s="26"/>
      <c r="B107" s="21"/>
      <c r="C107" s="22"/>
      <c r="D107" s="245"/>
      <c r="E107" s="246"/>
      <c r="F107" s="246"/>
      <c r="G107" s="247"/>
      <c r="H107" s="41"/>
      <c r="I107" s="31">
        <f t="shared" si="6"/>
        <v>0</v>
      </c>
      <c r="J107" s="261"/>
      <c r="L107" s="2" t="s">
        <v>32</v>
      </c>
    </row>
    <row r="108" spans="1:12" ht="86.4" customHeight="1">
      <c r="A108" s="220">
        <v>6</v>
      </c>
      <c r="B108" s="96" t="s">
        <v>39</v>
      </c>
      <c r="C108" s="96"/>
      <c r="D108" s="262" t="str">
        <f>IF('Key data'!C21="yes",CONCATENATE("Tooltip:",Example!O48),"")</f>
        <v>Tooltip:Please note that indirect costs are classed as administration costs. Only direct costs can be budgeted as individual budget lines.
For rental costs, only direct costs, i.e. basic rent exclusive of ancillary costs, can be calculated. Include ancillary costs as indirect costs, i.e. as administration costs.                                                                      
Unlike procured goods, which are used over a long period of time, consumables are commodities that are used up, e.g. ink cartridges or printer paper.</v>
      </c>
      <c r="E108" s="262"/>
      <c r="F108" s="262"/>
      <c r="G108" s="262"/>
      <c r="H108" s="262"/>
      <c r="I108" s="40">
        <f>SUM(I109:I124)</f>
        <v>0</v>
      </c>
      <c r="J108" s="261"/>
    </row>
    <row r="109" spans="1:12" ht="14.15" customHeight="1">
      <c r="A109" s="26"/>
      <c r="B109" s="21"/>
      <c r="C109" s="22"/>
      <c r="D109" s="245"/>
      <c r="E109" s="246"/>
      <c r="F109" s="246"/>
      <c r="G109" s="247"/>
      <c r="H109" s="35"/>
      <c r="I109" s="31">
        <f>ROUND(H109,2)</f>
        <v>0</v>
      </c>
      <c r="J109" s="261"/>
      <c r="L109" s="2" t="s">
        <v>32</v>
      </c>
    </row>
    <row r="110" spans="1:12" ht="14.15" customHeight="1">
      <c r="A110" s="26"/>
      <c r="B110" s="21"/>
      <c r="C110" s="22"/>
      <c r="D110" s="245"/>
      <c r="E110" s="246"/>
      <c r="F110" s="246"/>
      <c r="G110" s="247"/>
      <c r="H110" s="35"/>
      <c r="I110" s="31">
        <f t="shared" ref="I110:I123" si="7">ROUND(H110,2)</f>
        <v>0</v>
      </c>
      <c r="J110" s="261"/>
      <c r="L110" s="2" t="s">
        <v>32</v>
      </c>
    </row>
    <row r="111" spans="1:12" ht="14.15" customHeight="1">
      <c r="A111" s="26"/>
      <c r="B111" s="21"/>
      <c r="C111" s="22"/>
      <c r="D111" s="245"/>
      <c r="E111" s="246"/>
      <c r="F111" s="246"/>
      <c r="G111" s="247"/>
      <c r="H111" s="35"/>
      <c r="I111" s="31">
        <f t="shared" si="7"/>
        <v>0</v>
      </c>
      <c r="J111" s="261"/>
      <c r="L111" s="2" t="s">
        <v>32</v>
      </c>
    </row>
    <row r="112" spans="1:12" ht="14.15" customHeight="1">
      <c r="A112" s="26"/>
      <c r="B112" s="21"/>
      <c r="C112" s="22"/>
      <c r="D112" s="245"/>
      <c r="E112" s="246"/>
      <c r="F112" s="246"/>
      <c r="G112" s="247"/>
      <c r="H112" s="35"/>
      <c r="I112" s="31">
        <f t="shared" si="7"/>
        <v>0</v>
      </c>
      <c r="J112" s="261"/>
      <c r="L112" s="2" t="s">
        <v>32</v>
      </c>
    </row>
    <row r="113" spans="1:30" s="144" customFormat="1" ht="14.15" customHeight="1">
      <c r="A113" s="26"/>
      <c r="B113" s="21"/>
      <c r="C113" s="22"/>
      <c r="D113" s="245"/>
      <c r="E113" s="246"/>
      <c r="F113" s="246"/>
      <c r="G113" s="247"/>
      <c r="H113" s="35"/>
      <c r="I113" s="31">
        <f t="shared" si="7"/>
        <v>0</v>
      </c>
      <c r="J113" s="261"/>
      <c r="K113" s="142"/>
      <c r="L113" s="2" t="s">
        <v>32</v>
      </c>
      <c r="M113" s="143"/>
      <c r="N113" s="143"/>
      <c r="O113" s="143"/>
      <c r="P113" s="143"/>
      <c r="Q113" s="143"/>
      <c r="R113" s="143"/>
      <c r="S113" s="143"/>
      <c r="T113" s="143"/>
      <c r="U113" s="143"/>
      <c r="V113" s="143"/>
      <c r="W113" s="143"/>
      <c r="X113" s="143"/>
      <c r="Y113" s="143"/>
      <c r="Z113" s="143"/>
      <c r="AA113" s="143"/>
      <c r="AB113" s="143"/>
      <c r="AC113" s="143"/>
      <c r="AD113" s="143"/>
    </row>
    <row r="114" spans="1:30" s="144" customFormat="1" ht="14.15" customHeight="1">
      <c r="A114" s="26"/>
      <c r="B114" s="21"/>
      <c r="C114" s="22"/>
      <c r="D114" s="245"/>
      <c r="E114" s="246"/>
      <c r="F114" s="246"/>
      <c r="G114" s="247"/>
      <c r="H114" s="35"/>
      <c r="I114" s="31">
        <f t="shared" si="7"/>
        <v>0</v>
      </c>
      <c r="J114" s="261"/>
      <c r="K114" s="142"/>
      <c r="L114" s="2" t="s">
        <v>32</v>
      </c>
      <c r="M114" s="143"/>
      <c r="N114" s="143"/>
      <c r="O114" s="143"/>
      <c r="P114" s="143"/>
      <c r="Q114" s="143"/>
      <c r="R114" s="143"/>
      <c r="S114" s="143"/>
      <c r="T114" s="143"/>
      <c r="U114" s="143"/>
      <c r="V114" s="143"/>
      <c r="W114" s="143"/>
      <c r="X114" s="143"/>
      <c r="Y114" s="143"/>
      <c r="Z114" s="143"/>
      <c r="AA114" s="143"/>
      <c r="AB114" s="143"/>
      <c r="AC114" s="143"/>
      <c r="AD114" s="143"/>
    </row>
    <row r="115" spans="1:30" s="144" customFormat="1" ht="14.15" customHeight="1" outlineLevel="1">
      <c r="A115" s="26"/>
      <c r="B115" s="21"/>
      <c r="C115" s="22"/>
      <c r="D115" s="245"/>
      <c r="E115" s="246"/>
      <c r="F115" s="246"/>
      <c r="G115" s="247"/>
      <c r="H115" s="35"/>
      <c r="I115" s="31">
        <f t="shared" si="7"/>
        <v>0</v>
      </c>
      <c r="J115" s="261"/>
      <c r="K115" s="142"/>
      <c r="L115" s="2" t="s">
        <v>32</v>
      </c>
      <c r="M115" s="143"/>
      <c r="N115" s="143"/>
      <c r="O115" s="143"/>
      <c r="P115" s="143"/>
      <c r="Q115" s="143"/>
      <c r="R115" s="143"/>
      <c r="S115" s="143"/>
      <c r="T115" s="143"/>
      <c r="U115" s="143"/>
      <c r="V115" s="143"/>
      <c r="W115" s="143"/>
      <c r="X115" s="143"/>
      <c r="Y115" s="143"/>
      <c r="Z115" s="143"/>
      <c r="AA115" s="143"/>
      <c r="AB115" s="143"/>
      <c r="AC115" s="143"/>
      <c r="AD115" s="143"/>
    </row>
    <row r="116" spans="1:30" s="144" customFormat="1" ht="14.15" customHeight="1" outlineLevel="1">
      <c r="A116" s="26"/>
      <c r="B116" s="21"/>
      <c r="C116" s="22"/>
      <c r="D116" s="245"/>
      <c r="E116" s="246"/>
      <c r="F116" s="246"/>
      <c r="G116" s="247"/>
      <c r="H116" s="35"/>
      <c r="I116" s="31">
        <f t="shared" si="7"/>
        <v>0</v>
      </c>
      <c r="J116" s="261"/>
      <c r="K116" s="142"/>
      <c r="L116" s="2" t="s">
        <v>32</v>
      </c>
      <c r="M116" s="143"/>
      <c r="N116" s="143"/>
      <c r="O116" s="143"/>
      <c r="P116" s="143"/>
      <c r="Q116" s="143"/>
      <c r="R116" s="143"/>
      <c r="S116" s="143"/>
      <c r="T116" s="143"/>
      <c r="U116" s="143"/>
      <c r="V116" s="143"/>
      <c r="W116" s="143"/>
      <c r="X116" s="143"/>
      <c r="Y116" s="143"/>
      <c r="Z116" s="143"/>
      <c r="AA116" s="143"/>
      <c r="AB116" s="143"/>
      <c r="AC116" s="143"/>
      <c r="AD116" s="143"/>
    </row>
    <row r="117" spans="1:30" s="144" customFormat="1" ht="14.15" customHeight="1" outlineLevel="1">
      <c r="A117" s="26"/>
      <c r="B117" s="21"/>
      <c r="C117" s="22"/>
      <c r="D117" s="245"/>
      <c r="E117" s="246"/>
      <c r="F117" s="246"/>
      <c r="G117" s="247"/>
      <c r="H117" s="35"/>
      <c r="I117" s="31">
        <f t="shared" si="7"/>
        <v>0</v>
      </c>
      <c r="J117" s="261"/>
      <c r="K117" s="142"/>
      <c r="L117" s="2" t="s">
        <v>32</v>
      </c>
      <c r="M117" s="143"/>
      <c r="N117" s="143"/>
      <c r="O117" s="143"/>
      <c r="P117" s="143"/>
      <c r="Q117" s="143"/>
      <c r="R117" s="143"/>
      <c r="S117" s="143"/>
      <c r="T117" s="143"/>
      <c r="U117" s="143"/>
      <c r="V117" s="143"/>
      <c r="W117" s="143"/>
      <c r="X117" s="143"/>
      <c r="Y117" s="143"/>
      <c r="Z117" s="143"/>
      <c r="AA117" s="143"/>
      <c r="AB117" s="143"/>
      <c r="AC117" s="143"/>
      <c r="AD117" s="143"/>
    </row>
    <row r="118" spans="1:30" ht="14.15" customHeight="1" outlineLevel="1">
      <c r="A118" s="26"/>
      <c r="B118" s="21"/>
      <c r="C118" s="22"/>
      <c r="D118" s="245"/>
      <c r="E118" s="246"/>
      <c r="F118" s="246"/>
      <c r="G118" s="247"/>
      <c r="H118" s="35"/>
      <c r="I118" s="31">
        <f t="shared" si="7"/>
        <v>0</v>
      </c>
      <c r="J118" s="261"/>
      <c r="L118" s="2" t="s">
        <v>32</v>
      </c>
    </row>
    <row r="119" spans="1:30" s="144" customFormat="1" ht="14.15" customHeight="1" outlineLevel="1">
      <c r="A119" s="26"/>
      <c r="B119" s="21"/>
      <c r="C119" s="22"/>
      <c r="D119" s="245"/>
      <c r="E119" s="246"/>
      <c r="F119" s="246"/>
      <c r="G119" s="247"/>
      <c r="H119" s="35"/>
      <c r="I119" s="31">
        <f t="shared" si="7"/>
        <v>0</v>
      </c>
      <c r="J119" s="261"/>
      <c r="K119" s="142"/>
      <c r="L119" s="2" t="s">
        <v>32</v>
      </c>
      <c r="M119" s="143"/>
      <c r="N119" s="143"/>
      <c r="O119" s="143"/>
      <c r="P119" s="143"/>
      <c r="Q119" s="143"/>
      <c r="R119" s="143"/>
      <c r="S119" s="143"/>
      <c r="T119" s="143"/>
      <c r="U119" s="143"/>
      <c r="V119" s="143"/>
      <c r="W119" s="143"/>
      <c r="X119" s="143"/>
      <c r="Y119" s="143"/>
      <c r="Z119" s="143"/>
      <c r="AA119" s="143"/>
      <c r="AB119" s="143"/>
      <c r="AC119" s="143"/>
      <c r="AD119" s="143"/>
    </row>
    <row r="120" spans="1:30" s="144" customFormat="1" ht="14.15" customHeight="1" outlineLevel="1">
      <c r="A120" s="26"/>
      <c r="B120" s="21"/>
      <c r="C120" s="22"/>
      <c r="D120" s="245"/>
      <c r="E120" s="246"/>
      <c r="F120" s="246"/>
      <c r="G120" s="247"/>
      <c r="H120" s="35"/>
      <c r="I120" s="31">
        <f t="shared" si="7"/>
        <v>0</v>
      </c>
      <c r="J120" s="261"/>
      <c r="K120" s="142"/>
      <c r="L120" s="2" t="s">
        <v>32</v>
      </c>
      <c r="M120" s="143"/>
      <c r="N120" s="143"/>
      <c r="O120" s="143"/>
      <c r="P120" s="143"/>
      <c r="Q120" s="143"/>
      <c r="R120" s="143"/>
      <c r="S120" s="143"/>
      <c r="T120" s="143"/>
      <c r="U120" s="143"/>
      <c r="V120" s="143"/>
      <c r="W120" s="143"/>
      <c r="X120" s="143"/>
      <c r="Y120" s="143"/>
      <c r="Z120" s="143"/>
      <c r="AA120" s="143"/>
      <c r="AB120" s="143"/>
      <c r="AC120" s="143"/>
      <c r="AD120" s="143"/>
    </row>
    <row r="121" spans="1:30" s="144" customFormat="1" ht="14.15" customHeight="1" outlineLevel="1">
      <c r="A121" s="26"/>
      <c r="B121" s="21"/>
      <c r="C121" s="22"/>
      <c r="D121" s="245"/>
      <c r="E121" s="246"/>
      <c r="F121" s="246"/>
      <c r="G121" s="247"/>
      <c r="H121" s="35"/>
      <c r="I121" s="31">
        <f t="shared" si="7"/>
        <v>0</v>
      </c>
      <c r="J121" s="261"/>
      <c r="K121" s="142"/>
      <c r="L121" s="2" t="s">
        <v>32</v>
      </c>
      <c r="M121" s="143"/>
      <c r="N121" s="143"/>
      <c r="O121" s="143"/>
      <c r="P121" s="143"/>
      <c r="Q121" s="143"/>
      <c r="R121" s="143"/>
      <c r="S121" s="143"/>
      <c r="T121" s="143"/>
      <c r="U121" s="143"/>
      <c r="V121" s="143"/>
      <c r="W121" s="143"/>
      <c r="X121" s="143"/>
      <c r="Y121" s="143"/>
      <c r="Z121" s="143"/>
      <c r="AA121" s="143"/>
      <c r="AB121" s="143"/>
      <c r="AC121" s="143"/>
      <c r="AD121" s="143"/>
    </row>
    <row r="122" spans="1:30" s="144" customFormat="1" ht="14.15" customHeight="1" outlineLevel="1">
      <c r="A122" s="26"/>
      <c r="B122" s="21"/>
      <c r="C122" s="22"/>
      <c r="D122" s="245"/>
      <c r="E122" s="246"/>
      <c r="F122" s="246"/>
      <c r="G122" s="247"/>
      <c r="H122" s="35"/>
      <c r="I122" s="31">
        <f>ROUND(H122,2)</f>
        <v>0</v>
      </c>
      <c r="J122" s="261"/>
      <c r="K122" s="142"/>
      <c r="L122" s="2" t="s">
        <v>32</v>
      </c>
      <c r="M122" s="143"/>
      <c r="N122" s="143"/>
      <c r="O122" s="143"/>
      <c r="P122" s="143"/>
      <c r="Q122" s="143"/>
      <c r="R122" s="143"/>
      <c r="S122" s="143"/>
      <c r="T122" s="143"/>
      <c r="U122" s="143"/>
      <c r="V122" s="143"/>
      <c r="W122" s="143"/>
      <c r="X122" s="143"/>
      <c r="Y122" s="143"/>
      <c r="Z122" s="143"/>
      <c r="AA122" s="143"/>
      <c r="AB122" s="143"/>
      <c r="AC122" s="143"/>
      <c r="AD122" s="143"/>
    </row>
    <row r="123" spans="1:30" s="144" customFormat="1" ht="14.15" customHeight="1" outlineLevel="1">
      <c r="A123" s="26"/>
      <c r="B123" s="21"/>
      <c r="C123" s="22"/>
      <c r="D123" s="245"/>
      <c r="E123" s="246"/>
      <c r="F123" s="246"/>
      <c r="G123" s="247"/>
      <c r="H123" s="35"/>
      <c r="I123" s="31">
        <f t="shared" si="7"/>
        <v>0</v>
      </c>
      <c r="J123" s="261"/>
      <c r="K123" s="142"/>
      <c r="L123" s="2" t="s">
        <v>32</v>
      </c>
      <c r="M123" s="143"/>
      <c r="N123" s="143"/>
      <c r="O123" s="143"/>
      <c r="P123" s="143"/>
      <c r="Q123" s="143"/>
      <c r="R123" s="143"/>
      <c r="S123" s="143"/>
      <c r="T123" s="143"/>
      <c r="U123" s="143"/>
      <c r="V123" s="143"/>
      <c r="W123" s="143"/>
      <c r="X123" s="143"/>
      <c r="Y123" s="143"/>
      <c r="Z123" s="143"/>
      <c r="AA123" s="143"/>
      <c r="AB123" s="143"/>
      <c r="AC123" s="143"/>
      <c r="AD123" s="143"/>
    </row>
    <row r="124" spans="1:30" ht="14.15" customHeight="1" outlineLevel="1">
      <c r="A124" s="26"/>
      <c r="B124" s="21"/>
      <c r="C124" s="22"/>
      <c r="D124" s="245"/>
      <c r="E124" s="246"/>
      <c r="F124" s="246"/>
      <c r="G124" s="247"/>
      <c r="H124" s="35"/>
      <c r="I124" s="31">
        <f>ROUND(H124,2)</f>
        <v>0</v>
      </c>
      <c r="J124" s="261"/>
      <c r="L124" s="2" t="s">
        <v>32</v>
      </c>
    </row>
    <row r="125" spans="1:30" ht="108.75" customHeight="1">
      <c r="A125" s="219">
        <v>7</v>
      </c>
      <c r="B125" s="74" t="s">
        <v>149</v>
      </c>
      <c r="C125" s="74"/>
      <c r="D125" s="262" t="str">
        <f>IF('Key data'!C21="yes",CONCATENATE("Tooltip:",Example!O59),"")</f>
        <v xml:space="preserve">Tooltip:Please take note of the information provided in the budget line. The provision of evidence must be agreed and indicated in the budget. The selection criteria are to be explained in the project description. 
NB: In this context, the term ‘third-party beneficiaries’ refers solely to individuals/entities that benefit from the recipient’s project. This includes start-up funding, funding for initiatives, cash-for-work, funding competitions, grants, etc. Arrangements on the provision of evidence must be agreed. You will need to contact the Contract Management Section for advice on specific details. </v>
      </c>
      <c r="E125" s="262"/>
      <c r="F125" s="262"/>
      <c r="G125" s="262"/>
      <c r="H125" s="262"/>
      <c r="I125" s="40">
        <f>SUM(I126:I131)</f>
        <v>0</v>
      </c>
      <c r="J125" s="261"/>
      <c r="L125" s="88"/>
    </row>
    <row r="126" spans="1:30" ht="14.15" customHeight="1">
      <c r="A126" s="26"/>
      <c r="B126" s="21" t="s">
        <v>40</v>
      </c>
      <c r="C126" s="21"/>
      <c r="D126" s="21"/>
      <c r="E126" s="295"/>
      <c r="F126" s="296"/>
      <c r="G126" s="297"/>
      <c r="H126" s="21"/>
      <c r="I126" s="31">
        <f>ROUND(D126*H126,2)</f>
        <v>0</v>
      </c>
      <c r="J126" s="261"/>
      <c r="L126" s="2" t="s">
        <v>32</v>
      </c>
    </row>
    <row r="127" spans="1:30" ht="14.15" customHeight="1">
      <c r="A127" s="26"/>
      <c r="B127" s="21" t="s">
        <v>40</v>
      </c>
      <c r="C127" s="21"/>
      <c r="D127" s="21"/>
      <c r="E127" s="295"/>
      <c r="F127" s="296"/>
      <c r="G127" s="297"/>
      <c r="H127" s="21"/>
      <c r="I127" s="31">
        <f>ROUND(D127*H127,2)</f>
        <v>0</v>
      </c>
      <c r="J127" s="261"/>
      <c r="L127" s="2" t="s">
        <v>32</v>
      </c>
    </row>
    <row r="128" spans="1:30" ht="14.15" customHeight="1">
      <c r="A128" s="26"/>
      <c r="B128" s="21" t="s">
        <v>40</v>
      </c>
      <c r="C128" s="21"/>
      <c r="D128" s="21"/>
      <c r="E128" s="295"/>
      <c r="F128" s="296"/>
      <c r="G128" s="297"/>
      <c r="H128" s="21"/>
      <c r="I128" s="31">
        <f>ROUND(D128*H128,2)</f>
        <v>0</v>
      </c>
      <c r="J128" s="261"/>
      <c r="L128" s="2" t="s">
        <v>32</v>
      </c>
    </row>
    <row r="129" spans="1:30" ht="14.15" customHeight="1" outlineLevel="1">
      <c r="A129" s="26"/>
      <c r="B129" s="21" t="s">
        <v>40</v>
      </c>
      <c r="C129" s="21"/>
      <c r="D129" s="21"/>
      <c r="E129" s="295"/>
      <c r="F129" s="296"/>
      <c r="G129" s="297"/>
      <c r="H129" s="21"/>
      <c r="I129" s="31">
        <f t="shared" ref="I129:I131" si="8">ROUND(D129*H129,2)</f>
        <v>0</v>
      </c>
      <c r="J129" s="261"/>
      <c r="L129" s="2" t="s">
        <v>32</v>
      </c>
    </row>
    <row r="130" spans="1:30" ht="14.15" customHeight="1" outlineLevel="1">
      <c r="A130" s="26"/>
      <c r="B130" s="21" t="s">
        <v>40</v>
      </c>
      <c r="C130" s="21"/>
      <c r="D130" s="21"/>
      <c r="E130" s="295"/>
      <c r="F130" s="296"/>
      <c r="G130" s="297"/>
      <c r="H130" s="21"/>
      <c r="I130" s="31">
        <f t="shared" si="8"/>
        <v>0</v>
      </c>
      <c r="J130" s="261"/>
      <c r="L130" s="2" t="s">
        <v>32</v>
      </c>
    </row>
    <row r="131" spans="1:30" ht="14.15" customHeight="1" outlineLevel="1">
      <c r="A131" s="26"/>
      <c r="B131" s="21" t="s">
        <v>40</v>
      </c>
      <c r="C131" s="21"/>
      <c r="D131" s="21"/>
      <c r="E131" s="295"/>
      <c r="F131" s="296"/>
      <c r="G131" s="297"/>
      <c r="H131" s="21"/>
      <c r="I131" s="31">
        <f t="shared" si="8"/>
        <v>0</v>
      </c>
      <c r="J131" s="261"/>
      <c r="L131" s="2" t="s">
        <v>32</v>
      </c>
    </row>
    <row r="132" spans="1:30" ht="79.5" customHeight="1">
      <c r="A132" s="219">
        <v>8</v>
      </c>
      <c r="B132" s="74" t="s">
        <v>41</v>
      </c>
      <c r="C132" s="74"/>
      <c r="D132" s="262" t="str">
        <f>IF('Key data'!C21="yes",CONCATENATE("Tooltip:",Example!O64),"")</f>
        <v>Tooltip:This budget line is only for organizations that operate with an allocation or apportionment of overhead costs in their accounting systems and can provide corresponding evidence, provided these costs are not assigned to administrative costs. The type of evidence required will be determined on an individual basis. A specific example is the percentage proof based on total costs and timesheets.</v>
      </c>
      <c r="E132" s="262"/>
      <c r="F132" s="262"/>
      <c r="G132" s="262"/>
      <c r="H132" s="262"/>
      <c r="I132" s="40">
        <f>SUM(I133:I139)</f>
        <v>0</v>
      </c>
      <c r="J132" s="261"/>
      <c r="L132" s="145"/>
    </row>
    <row r="133" spans="1:30" ht="14.15" customHeight="1">
      <c r="A133" s="26"/>
      <c r="B133" s="21"/>
      <c r="C133" s="21"/>
      <c r="D133" s="295"/>
      <c r="E133" s="296"/>
      <c r="F133" s="296"/>
      <c r="G133" s="297"/>
      <c r="H133" s="21"/>
      <c r="I133" s="31">
        <f>ROUND(H133,2)</f>
        <v>0</v>
      </c>
      <c r="J133" s="261"/>
      <c r="L133" s="2" t="s">
        <v>32</v>
      </c>
    </row>
    <row r="134" spans="1:30" ht="13.5" customHeight="1">
      <c r="A134" s="26"/>
      <c r="B134" s="21"/>
      <c r="C134" s="21"/>
      <c r="D134" s="295"/>
      <c r="E134" s="296"/>
      <c r="F134" s="296"/>
      <c r="G134" s="297"/>
      <c r="H134" s="21"/>
      <c r="I134" s="31">
        <f t="shared" ref="I134:I139" si="9">ROUND(H134,2)</f>
        <v>0</v>
      </c>
      <c r="J134" s="261"/>
      <c r="L134" s="2" t="s">
        <v>32</v>
      </c>
    </row>
    <row r="135" spans="1:30" ht="13.5" customHeight="1">
      <c r="A135" s="26"/>
      <c r="B135" s="21"/>
      <c r="C135" s="21"/>
      <c r="D135" s="295"/>
      <c r="E135" s="296"/>
      <c r="F135" s="296"/>
      <c r="G135" s="297"/>
      <c r="H135" s="21"/>
      <c r="I135" s="31">
        <f t="shared" si="9"/>
        <v>0</v>
      </c>
      <c r="J135" s="261"/>
      <c r="L135" s="2" t="s">
        <v>32</v>
      </c>
    </row>
    <row r="136" spans="1:30" ht="13.5" customHeight="1">
      <c r="A136" s="26"/>
      <c r="B136" s="21"/>
      <c r="C136" s="21"/>
      <c r="D136" s="295"/>
      <c r="E136" s="296"/>
      <c r="F136" s="296"/>
      <c r="G136" s="297"/>
      <c r="H136" s="21"/>
      <c r="I136" s="31">
        <f t="shared" si="9"/>
        <v>0</v>
      </c>
      <c r="J136" s="261"/>
      <c r="L136" s="2" t="s">
        <v>32</v>
      </c>
    </row>
    <row r="137" spans="1:30" ht="13.5" customHeight="1" outlineLevel="1">
      <c r="A137" s="26"/>
      <c r="B137" s="21"/>
      <c r="C137" s="21"/>
      <c r="D137" s="295"/>
      <c r="E137" s="296"/>
      <c r="F137" s="296"/>
      <c r="G137" s="297"/>
      <c r="H137" s="21"/>
      <c r="I137" s="31">
        <f t="shared" si="9"/>
        <v>0</v>
      </c>
      <c r="J137" s="261"/>
      <c r="L137" s="2" t="s">
        <v>32</v>
      </c>
    </row>
    <row r="138" spans="1:30" ht="13.5" customHeight="1" outlineLevel="1">
      <c r="A138" s="26"/>
      <c r="B138" s="21"/>
      <c r="C138" s="21"/>
      <c r="D138" s="295"/>
      <c r="E138" s="296"/>
      <c r="F138" s="296"/>
      <c r="G138" s="297"/>
      <c r="H138" s="21"/>
      <c r="I138" s="31">
        <f t="shared" si="9"/>
        <v>0</v>
      </c>
      <c r="J138" s="261"/>
      <c r="L138" s="2" t="s">
        <v>32</v>
      </c>
    </row>
    <row r="139" spans="1:30" ht="13.5" customHeight="1" outlineLevel="1">
      <c r="A139" s="26"/>
      <c r="B139" s="21"/>
      <c r="C139" s="21"/>
      <c r="D139" s="295"/>
      <c r="E139" s="296"/>
      <c r="F139" s="296"/>
      <c r="G139" s="297"/>
      <c r="H139" s="21"/>
      <c r="I139" s="31">
        <f t="shared" si="9"/>
        <v>0</v>
      </c>
      <c r="J139" s="261"/>
      <c r="L139" s="2" t="s">
        <v>32</v>
      </c>
    </row>
    <row r="140" spans="1:30" s="147" customFormat="1" ht="25.5" customHeight="1">
      <c r="A140" s="222"/>
      <c r="B140" s="310" t="s">
        <v>42</v>
      </c>
      <c r="C140" s="311"/>
      <c r="D140" s="311"/>
      <c r="E140" s="311"/>
      <c r="F140" s="311"/>
      <c r="G140" s="311"/>
      <c r="H140" s="312"/>
      <c r="I140" s="34">
        <f>I132+I125+I108+I91+I78+I61+I43+I5</f>
        <v>0</v>
      </c>
      <c r="J140" s="261"/>
      <c r="K140" s="146"/>
      <c r="L140" s="145"/>
      <c r="M140" s="145"/>
      <c r="N140" s="145"/>
      <c r="O140" s="145"/>
      <c r="P140" s="145"/>
      <c r="Q140" s="145"/>
      <c r="R140" s="145"/>
      <c r="S140" s="145"/>
      <c r="T140" s="145"/>
      <c r="U140" s="145"/>
      <c r="V140" s="145"/>
      <c r="W140" s="145"/>
      <c r="X140" s="145"/>
      <c r="Y140" s="145"/>
      <c r="Z140" s="145"/>
      <c r="AA140" s="145"/>
      <c r="AB140" s="145"/>
      <c r="AC140" s="145"/>
      <c r="AD140" s="145"/>
    </row>
    <row r="141" spans="1:30" s="147" customFormat="1" ht="56.4" customHeight="1">
      <c r="A141" s="219">
        <v>9</v>
      </c>
      <c r="B141" s="96" t="s">
        <v>43</v>
      </c>
      <c r="C141" s="96"/>
      <c r="D141" s="262" t="str">
        <f>IF('Key data'!C21="yes",CONCATENATE("Tooltip:",Example!O68),"")</f>
        <v>Tooltip:The administration costs are normally covered by the recipient’s own contribution. GIZ can cover a small portion of such costs in cases where the recipient is unable to do so. The type and amount of the costs may have to be confirmed in advance by an auditor. The contract management section must be informed if the administration costs do not pertain to all budget lines.</v>
      </c>
      <c r="E141" s="262"/>
      <c r="F141" s="262"/>
      <c r="G141" s="262"/>
      <c r="H141" s="262"/>
      <c r="I141" s="38">
        <f>I142</f>
        <v>0</v>
      </c>
      <c r="J141" s="107"/>
      <c r="K141" s="146"/>
      <c r="L141" s="145"/>
      <c r="M141" s="145"/>
      <c r="N141" s="145"/>
      <c r="O141" s="145"/>
      <c r="P141" s="145"/>
      <c r="Q141" s="145"/>
      <c r="R141" s="145"/>
      <c r="S141" s="145"/>
      <c r="T141" s="145"/>
      <c r="U141" s="145"/>
      <c r="V141" s="145"/>
      <c r="W141" s="145"/>
      <c r="X141" s="145"/>
      <c r="Y141" s="145"/>
      <c r="Z141" s="145"/>
      <c r="AA141" s="145"/>
      <c r="AB141" s="145"/>
      <c r="AC141" s="145"/>
      <c r="AD141" s="145"/>
    </row>
    <row r="142" spans="1:30" ht="21" customHeight="1">
      <c r="A142" s="223"/>
      <c r="B142" s="232" t="s">
        <v>63</v>
      </c>
      <c r="C142" s="226"/>
      <c r="D142" s="24">
        <v>0</v>
      </c>
      <c r="E142" s="280"/>
      <c r="F142" s="281"/>
      <c r="G142" s="282"/>
      <c r="H142" s="149">
        <f>I140</f>
        <v>0</v>
      </c>
      <c r="I142" s="31">
        <f>ROUND(D142*H142,2)</f>
        <v>0</v>
      </c>
      <c r="J142" s="107"/>
      <c r="L142" s="2" t="s">
        <v>32</v>
      </c>
    </row>
    <row r="143" spans="1:30" ht="108.75" customHeight="1">
      <c r="A143" s="224"/>
      <c r="B143" s="283" t="s">
        <v>64</v>
      </c>
      <c r="C143" s="284"/>
      <c r="D143" s="284"/>
      <c r="E143" s="284"/>
      <c r="F143" s="284"/>
      <c r="G143" s="284"/>
      <c r="H143" s="285"/>
      <c r="I143" s="32">
        <f>I140+I141</f>
        <v>0</v>
      </c>
      <c r="J143" s="107"/>
      <c r="K143" s="150"/>
    </row>
    <row r="144" spans="1:30" s="152" customFormat="1" ht="64.5" customHeight="1">
      <c r="A144" s="225"/>
      <c r="B144" s="307" t="s">
        <v>50</v>
      </c>
      <c r="C144" s="308"/>
      <c r="D144" s="308"/>
      <c r="E144" s="308"/>
      <c r="F144" s="308"/>
      <c r="G144" s="308"/>
      <c r="H144" s="309"/>
      <c r="I144" s="39">
        <f>I143</f>
        <v>0</v>
      </c>
      <c r="J144" s="17"/>
      <c r="K144" s="151"/>
      <c r="L144" s="88"/>
      <c r="M144" s="88"/>
      <c r="N144" s="88"/>
      <c r="O144" s="88"/>
      <c r="P144" s="88"/>
      <c r="Q144" s="88"/>
      <c r="R144" s="88"/>
      <c r="S144" s="88"/>
      <c r="T144" s="88"/>
      <c r="U144" s="88"/>
      <c r="V144" s="88"/>
      <c r="W144" s="88"/>
      <c r="X144" s="88"/>
      <c r="Y144" s="88"/>
      <c r="Z144" s="88"/>
      <c r="AA144" s="88"/>
      <c r="AB144" s="88"/>
      <c r="AC144" s="88"/>
      <c r="AD144" s="88"/>
    </row>
    <row r="145" spans="1:30" ht="34.25" customHeight="1">
      <c r="A145" s="153"/>
    </row>
    <row r="146" spans="1:30" s="156" customFormat="1" ht="32" customHeight="1">
      <c r="A146" s="154"/>
      <c r="B146" s="256" t="s">
        <v>54</v>
      </c>
      <c r="C146" s="256"/>
      <c r="D146" s="256"/>
      <c r="E146" s="256"/>
      <c r="F146" s="256"/>
      <c r="G146" s="256"/>
      <c r="H146" s="256"/>
      <c r="I146" s="256"/>
      <c r="J146" s="256"/>
      <c r="K146" s="256"/>
      <c r="L146" s="155"/>
      <c r="M146" s="154"/>
      <c r="N146" s="154"/>
      <c r="O146" s="154"/>
      <c r="P146" s="154"/>
      <c r="Q146" s="154"/>
      <c r="R146" s="154"/>
      <c r="S146" s="154"/>
      <c r="T146" s="154"/>
      <c r="U146" s="154"/>
      <c r="V146" s="154"/>
      <c r="W146" s="154"/>
      <c r="X146" s="154"/>
      <c r="Y146" s="154"/>
      <c r="Z146" s="154"/>
      <c r="AA146" s="154"/>
      <c r="AB146" s="154"/>
      <c r="AC146" s="154"/>
      <c r="AD146" s="154"/>
    </row>
    <row r="147" spans="1:30" s="156" customFormat="1" ht="15.5">
      <c r="A147" s="157"/>
      <c r="B147" s="158"/>
      <c r="C147" s="158"/>
      <c r="D147" s="158"/>
      <c r="E147" s="158"/>
      <c r="F147" s="158"/>
      <c r="G147" s="158"/>
      <c r="H147" s="159"/>
      <c r="I147" s="158"/>
      <c r="J147" s="158"/>
      <c r="K147" s="160"/>
      <c r="L147" s="154"/>
      <c r="M147" s="154"/>
      <c r="N147" s="154"/>
      <c r="O147" s="154"/>
      <c r="P147" s="154"/>
      <c r="Q147" s="154"/>
      <c r="R147" s="154"/>
      <c r="S147" s="154"/>
      <c r="T147" s="154"/>
      <c r="U147" s="154"/>
      <c r="V147" s="154"/>
      <c r="W147" s="154"/>
      <c r="X147" s="154"/>
      <c r="Y147" s="154"/>
      <c r="Z147" s="154"/>
      <c r="AA147" s="154"/>
      <c r="AB147" s="154"/>
      <c r="AC147" s="154"/>
      <c r="AD147" s="154"/>
    </row>
    <row r="148" spans="1:30" s="156" customFormat="1" ht="36" customHeight="1">
      <c r="A148" s="157"/>
      <c r="B148" s="269" t="s">
        <v>55</v>
      </c>
      <c r="C148" s="269"/>
      <c r="D148" s="269"/>
      <c r="E148" s="269"/>
      <c r="F148" s="269"/>
      <c r="G148" s="269"/>
      <c r="H148" s="269"/>
      <c r="I148" s="269"/>
      <c r="J148" s="269"/>
      <c r="K148" s="160"/>
      <c r="L148" s="154"/>
      <c r="M148" s="154"/>
      <c r="N148" s="154"/>
      <c r="O148" s="154"/>
      <c r="P148" s="154"/>
      <c r="Q148" s="154"/>
      <c r="R148" s="154"/>
      <c r="S148" s="154"/>
      <c r="T148" s="154"/>
      <c r="U148" s="154"/>
      <c r="V148" s="154"/>
      <c r="W148" s="154"/>
      <c r="X148" s="154"/>
      <c r="Y148" s="154"/>
      <c r="Z148" s="154"/>
      <c r="AA148" s="154"/>
      <c r="AB148" s="154"/>
      <c r="AC148" s="154"/>
      <c r="AD148" s="154"/>
    </row>
    <row r="149" spans="1:30" s="156" customFormat="1" ht="15" customHeight="1">
      <c r="A149" s="157"/>
      <c r="B149" s="268"/>
      <c r="C149" s="268"/>
      <c r="D149" s="268"/>
      <c r="E149" s="268"/>
      <c r="F149" s="268"/>
      <c r="G149" s="268"/>
      <c r="H149" s="268"/>
      <c r="I149" s="268"/>
      <c r="J149" s="268"/>
      <c r="K149" s="160"/>
      <c r="L149" s="154"/>
      <c r="M149" s="154"/>
      <c r="N149" s="154"/>
      <c r="O149" s="154"/>
      <c r="P149" s="154"/>
      <c r="Q149" s="154"/>
      <c r="R149" s="154"/>
      <c r="S149" s="154"/>
      <c r="T149" s="154"/>
      <c r="U149" s="154"/>
      <c r="V149" s="154"/>
      <c r="W149" s="154"/>
      <c r="X149" s="154"/>
      <c r="Y149" s="154"/>
      <c r="Z149" s="154"/>
      <c r="AA149" s="154"/>
      <c r="AB149" s="154"/>
      <c r="AC149" s="154"/>
      <c r="AD149" s="154"/>
    </row>
    <row r="150" spans="1:30" s="156" customFormat="1" ht="32.4" customHeight="1">
      <c r="A150" s="157"/>
      <c r="B150" s="270" t="s">
        <v>65</v>
      </c>
      <c r="C150" s="270"/>
      <c r="D150" s="270"/>
      <c r="E150" s="270"/>
      <c r="F150" s="270"/>
      <c r="G150" s="270"/>
      <c r="H150" s="270"/>
      <c r="I150" s="270"/>
      <c r="J150" s="270"/>
      <c r="K150" s="160"/>
      <c r="L150" s="154"/>
      <c r="M150" s="154"/>
      <c r="N150" s="154"/>
      <c r="O150" s="154"/>
      <c r="P150" s="154"/>
      <c r="Q150" s="154"/>
      <c r="R150" s="154"/>
      <c r="S150" s="154"/>
      <c r="T150" s="154"/>
      <c r="U150" s="154"/>
      <c r="V150" s="154"/>
      <c r="W150" s="154"/>
      <c r="X150" s="154"/>
      <c r="Y150" s="154"/>
      <c r="Z150" s="154"/>
      <c r="AA150" s="154"/>
      <c r="AB150" s="154"/>
      <c r="AC150" s="154"/>
      <c r="AD150" s="154"/>
    </row>
    <row r="151" spans="1:30" s="156" customFormat="1" ht="14.4" customHeight="1">
      <c r="A151" s="157"/>
      <c r="B151" s="161"/>
      <c r="C151" s="161"/>
      <c r="D151" s="158"/>
      <c r="E151" s="158"/>
      <c r="F151" s="158"/>
      <c r="G151" s="158"/>
      <c r="H151" s="159"/>
      <c r="I151" s="158"/>
      <c r="J151" s="158"/>
      <c r="K151" s="160"/>
      <c r="L151" s="154"/>
      <c r="M151" s="154"/>
      <c r="N151" s="154"/>
      <c r="O151" s="154"/>
      <c r="P151" s="154"/>
      <c r="Q151" s="154"/>
      <c r="R151" s="154"/>
      <c r="S151" s="154"/>
      <c r="T151" s="154"/>
      <c r="U151" s="154"/>
      <c r="V151" s="154"/>
      <c r="W151" s="154"/>
      <c r="X151" s="154"/>
      <c r="Y151" s="154"/>
      <c r="Z151" s="154"/>
      <c r="AA151" s="154"/>
      <c r="AB151" s="154"/>
      <c r="AC151" s="154"/>
      <c r="AD151" s="154"/>
    </row>
    <row r="152" spans="1:30" s="156" customFormat="1" ht="42" customHeight="1">
      <c r="A152" s="157"/>
      <c r="B152" s="268" t="s">
        <v>57</v>
      </c>
      <c r="C152" s="268"/>
      <c r="D152" s="268"/>
      <c r="E152" s="268"/>
      <c r="F152" s="268"/>
      <c r="G152" s="268"/>
      <c r="H152" s="268"/>
      <c r="I152" s="268"/>
      <c r="J152" s="268"/>
      <c r="K152" s="160"/>
      <c r="L152" s="154"/>
      <c r="M152" s="154"/>
      <c r="N152" s="154"/>
      <c r="O152" s="154"/>
      <c r="P152" s="154"/>
      <c r="Q152" s="154"/>
      <c r="R152" s="154"/>
      <c r="S152" s="154"/>
      <c r="T152" s="154"/>
      <c r="U152" s="154"/>
      <c r="V152" s="154"/>
      <c r="W152" s="154"/>
      <c r="X152" s="154"/>
      <c r="Y152" s="154"/>
      <c r="Z152" s="154"/>
      <c r="AA152" s="154"/>
      <c r="AB152" s="154"/>
      <c r="AC152" s="154"/>
      <c r="AD152" s="154"/>
    </row>
    <row r="153" spans="1:30" s="156" customFormat="1" ht="26" customHeight="1">
      <c r="A153" s="157"/>
      <c r="B153" s="162"/>
      <c r="C153" s="162"/>
      <c r="D153" s="162"/>
      <c r="E153" s="162"/>
      <c r="F153" s="162"/>
      <c r="G153" s="162"/>
      <c r="H153" s="162"/>
      <c r="I153" s="162"/>
      <c r="J153" s="162"/>
      <c r="K153" s="163"/>
      <c r="L153" s="154"/>
      <c r="M153" s="154"/>
      <c r="N153" s="154"/>
      <c r="O153" s="154"/>
      <c r="P153" s="154"/>
      <c r="Q153" s="154"/>
      <c r="R153" s="154"/>
      <c r="S153" s="154"/>
      <c r="T153" s="154"/>
      <c r="U153" s="154"/>
      <c r="V153" s="154"/>
      <c r="W153" s="154"/>
      <c r="X153" s="154"/>
      <c r="Y153" s="154"/>
      <c r="Z153" s="154"/>
      <c r="AA153" s="154"/>
      <c r="AB153" s="154"/>
      <c r="AC153" s="154"/>
      <c r="AD153" s="154"/>
    </row>
    <row r="154" spans="1:30">
      <c r="A154" s="153"/>
    </row>
    <row r="155" spans="1:30" ht="13">
      <c r="A155" s="164"/>
    </row>
    <row r="156" spans="1:30">
      <c r="A156" s="153"/>
    </row>
    <row r="157" spans="1:30">
      <c r="A157" s="165"/>
    </row>
    <row r="158" spans="1:30">
      <c r="A158" s="165"/>
    </row>
    <row r="159" spans="1:30">
      <c r="A159" s="165"/>
    </row>
    <row r="160" spans="1:30">
      <c r="A160" s="165"/>
    </row>
    <row r="161" spans="1:3">
      <c r="A161" s="165"/>
    </row>
    <row r="162" spans="1:3" ht="13">
      <c r="A162" s="164"/>
    </row>
    <row r="163" spans="1:3">
      <c r="A163" s="153"/>
    </row>
    <row r="164" spans="1:3">
      <c r="A164" s="153"/>
    </row>
    <row r="165" spans="1:3">
      <c r="A165" s="153"/>
    </row>
    <row r="166" spans="1:3">
      <c r="A166" s="153"/>
    </row>
    <row r="167" spans="1:3">
      <c r="A167" s="165"/>
    </row>
    <row r="168" spans="1:3" ht="13">
      <c r="A168" s="18"/>
    </row>
    <row r="169" spans="1:3" ht="13">
      <c r="A169" s="166"/>
    </row>
    <row r="170" spans="1:3">
      <c r="A170" s="167"/>
    </row>
    <row r="171" spans="1:3" ht="13">
      <c r="A171" s="168"/>
    </row>
    <row r="172" spans="1:3" ht="13">
      <c r="A172" s="164"/>
    </row>
    <row r="173" spans="1:3">
      <c r="A173" s="169"/>
    </row>
    <row r="174" spans="1:3">
      <c r="A174" s="169"/>
    </row>
    <row r="175" spans="1:3">
      <c r="A175" s="169"/>
      <c r="B175" s="133"/>
      <c r="C175" s="133"/>
    </row>
    <row r="176" spans="1:3" ht="13">
      <c r="A176" s="170"/>
      <c r="B176" s="133"/>
      <c r="C176" s="133"/>
    </row>
    <row r="177" spans="1:3" ht="13">
      <c r="A177" s="166"/>
      <c r="B177" s="133"/>
      <c r="C177" s="133"/>
    </row>
    <row r="178" spans="1:3">
      <c r="A178" s="171"/>
      <c r="B178" s="133"/>
      <c r="C178" s="133"/>
    </row>
    <row r="179" spans="1:3">
      <c r="A179" s="171"/>
      <c r="B179" s="133"/>
      <c r="C179" s="133"/>
    </row>
    <row r="180" spans="1:3">
      <c r="A180" s="171"/>
      <c r="B180" s="133"/>
      <c r="C180" s="133"/>
    </row>
    <row r="181" spans="1:3">
      <c r="A181" s="171"/>
      <c r="B181" s="133"/>
      <c r="C181" s="133"/>
    </row>
    <row r="182" spans="1:3">
      <c r="A182" s="171"/>
      <c r="B182" s="133"/>
      <c r="C182" s="133"/>
    </row>
    <row r="183" spans="1:3">
      <c r="A183" s="171"/>
      <c r="B183" s="133"/>
      <c r="C183" s="133"/>
    </row>
    <row r="184" spans="1:3">
      <c r="A184" s="171"/>
      <c r="B184" s="133"/>
      <c r="C184" s="133"/>
    </row>
    <row r="185" spans="1:3">
      <c r="A185" s="171"/>
      <c r="B185" s="133"/>
      <c r="C185" s="133"/>
    </row>
    <row r="186" spans="1:3" ht="13">
      <c r="A186" s="172"/>
      <c r="B186" s="133"/>
      <c r="C186" s="133"/>
    </row>
    <row r="187" spans="1:3">
      <c r="B187" s="133"/>
      <c r="C187" s="133"/>
    </row>
    <row r="188" spans="1:3">
      <c r="B188" s="133"/>
      <c r="C188" s="133"/>
    </row>
  </sheetData>
  <sheetProtection algorithmName="SHA-512" hashValue="MkMpeqRpZKlX9PEMFLJ2nziIVgwdznJxv4lbXudRPvmiy8koKSdHqsmUs102z7PTXz/a/ja5ccmJYsxzQRKsEg==" saltValue="Kxy614W8dpPsoJD0cp9zzg==" spinCount="100000" sheet="1" formatCells="0" formatRows="0"/>
  <protectedRanges>
    <protectedRange algorithmName="SHA-512" hashValue="DOHc2yQ59uJi1mLfGgr9znuQ6E7r0Wt50MhD01Max5w5uONcsifvVguSdFIs47WNaspFtHUDgeIBC8d2UibZ/w==" saltValue="Ec9m2tIrvPN/IzKkRPrgMg==" spinCount="100000" sqref="A3" name="Bereich2"/>
    <protectedRange algorithmName="SHA-512" hashValue="SfDkDVCPL8DhV/q4U+XUgHCEZm5j0lSzXz2IQVzqq0SnPNPt8IdQQA9b/d4zDwbiwiwyBXHxcMCuw7Zi3m8F5g==" saltValue="jW/bGv01FydJ6Hx26CWHqg==" spinCount="100000" sqref="B2:C2" name="Bereich1_4"/>
    <protectedRange algorithmName="SHA-512" hashValue="DOHc2yQ59uJi1mLfGgr9znuQ6E7r0Wt50MhD01Max5w5uONcsifvVguSdFIs47WNaspFtHUDgeIBC8d2UibZ/w==" saltValue="Ec9m2tIrvPN/IzKkRPrgMg==" spinCount="100000" sqref="L3" name="Bereich2_1"/>
  </protectedRanges>
  <dataConsolidate/>
  <mergeCells count="114">
    <mergeCell ref="B144:H144"/>
    <mergeCell ref="D138:G138"/>
    <mergeCell ref="D139:G139"/>
    <mergeCell ref="E142:G142"/>
    <mergeCell ref="B140:H140"/>
    <mergeCell ref="B143:H143"/>
    <mergeCell ref="D133:G133"/>
    <mergeCell ref="D134:G134"/>
    <mergeCell ref="D135:G135"/>
    <mergeCell ref="D136:G136"/>
    <mergeCell ref="D137:G137"/>
    <mergeCell ref="D118:G118"/>
    <mergeCell ref="D119:G119"/>
    <mergeCell ref="D120:G120"/>
    <mergeCell ref="D121:G121"/>
    <mergeCell ref="D122:G122"/>
    <mergeCell ref="D113:G113"/>
    <mergeCell ref="D114:G114"/>
    <mergeCell ref="D115:G115"/>
    <mergeCell ref="D116:G116"/>
    <mergeCell ref="D117:G117"/>
    <mergeCell ref="D92:G92"/>
    <mergeCell ref="D93:G93"/>
    <mergeCell ref="D94:G94"/>
    <mergeCell ref="D95:G95"/>
    <mergeCell ref="D96:G96"/>
    <mergeCell ref="D79:G79"/>
    <mergeCell ref="D89:G89"/>
    <mergeCell ref="D90:G90"/>
    <mergeCell ref="D78:H78"/>
    <mergeCell ref="D80:G80"/>
    <mergeCell ref="D81:G81"/>
    <mergeCell ref="D82:G82"/>
    <mergeCell ref="D83:G83"/>
    <mergeCell ref="D84:G84"/>
    <mergeCell ref="D85:G85"/>
    <mergeCell ref="D86:G86"/>
    <mergeCell ref="D87:G87"/>
    <mergeCell ref="D88:G88"/>
    <mergeCell ref="D69:G69"/>
    <mergeCell ref="D70:G70"/>
    <mergeCell ref="D71:G71"/>
    <mergeCell ref="D76:G76"/>
    <mergeCell ref="D77:G77"/>
    <mergeCell ref="D62:G62"/>
    <mergeCell ref="D63:G63"/>
    <mergeCell ref="D64:G64"/>
    <mergeCell ref="D65:G65"/>
    <mergeCell ref="D66:G66"/>
    <mergeCell ref="D73:G73"/>
    <mergeCell ref="D72:G72"/>
    <mergeCell ref="D74:G74"/>
    <mergeCell ref="D75:G75"/>
    <mergeCell ref="A2:J2"/>
    <mergeCell ref="A1:B1"/>
    <mergeCell ref="D44:G44"/>
    <mergeCell ref="D45:G45"/>
    <mergeCell ref="D46:G46"/>
    <mergeCell ref="D1:I1"/>
    <mergeCell ref="B4:H4"/>
    <mergeCell ref="I4:J4"/>
    <mergeCell ref="D5:H5"/>
    <mergeCell ref="J5:J140"/>
    <mergeCell ref="D43:H43"/>
    <mergeCell ref="D61:H61"/>
    <mergeCell ref="D91:H91"/>
    <mergeCell ref="D108:H108"/>
    <mergeCell ref="D132:H132"/>
    <mergeCell ref="D124:G124"/>
    <mergeCell ref="E127:G127"/>
    <mergeCell ref="E126:G126"/>
    <mergeCell ref="E128:G128"/>
    <mergeCell ref="E129:G129"/>
    <mergeCell ref="E130:G130"/>
    <mergeCell ref="E131:G131"/>
    <mergeCell ref="D47:G47"/>
    <mergeCell ref="D48:G48"/>
    <mergeCell ref="B152:J152"/>
    <mergeCell ref="B148:J148"/>
    <mergeCell ref="B150:J150"/>
    <mergeCell ref="B149:J149"/>
    <mergeCell ref="D141:H141"/>
    <mergeCell ref="D68:G68"/>
    <mergeCell ref="D97:G97"/>
    <mergeCell ref="D98:G98"/>
    <mergeCell ref="D99:G99"/>
    <mergeCell ref="D100:G100"/>
    <mergeCell ref="D101:G101"/>
    <mergeCell ref="D102:G102"/>
    <mergeCell ref="D103:G103"/>
    <mergeCell ref="D104:G104"/>
    <mergeCell ref="D105:G105"/>
    <mergeCell ref="D106:G106"/>
    <mergeCell ref="D107:G107"/>
    <mergeCell ref="D109:G109"/>
    <mergeCell ref="D110:G110"/>
    <mergeCell ref="D111:G111"/>
    <mergeCell ref="D112:G112"/>
    <mergeCell ref="B146:K146"/>
    <mergeCell ref="D125:H125"/>
    <mergeCell ref="D123:G123"/>
    <mergeCell ref="D58:G58"/>
    <mergeCell ref="D59:G59"/>
    <mergeCell ref="D60:G60"/>
    <mergeCell ref="D67:G67"/>
    <mergeCell ref="D49:G49"/>
    <mergeCell ref="D50:G50"/>
    <mergeCell ref="D51:G51"/>
    <mergeCell ref="D52:G52"/>
    <mergeCell ref="D53:G53"/>
    <mergeCell ref="D54:G54"/>
    <mergeCell ref="D55:G55"/>
    <mergeCell ref="D56:G56"/>
    <mergeCell ref="D57:G57"/>
  </mergeCells>
  <conditionalFormatting sqref="A6:A42 A44:A69">
    <cfRule type="expression" dxfId="92" priority="112">
      <formula>$M6="change"</formula>
    </cfRule>
  </conditionalFormatting>
  <conditionalFormatting sqref="A43">
    <cfRule type="expression" dxfId="91" priority="301">
      <formula>$M71="Änderung"</formula>
    </cfRule>
  </conditionalFormatting>
  <conditionalFormatting sqref="A61">
    <cfRule type="expression" dxfId="90" priority="305">
      <formula>$M108="Änderung"</formula>
    </cfRule>
  </conditionalFormatting>
  <conditionalFormatting sqref="A70">
    <cfRule type="expression" dxfId="89" priority="147">
      <formula>$M70="Änderung"</formula>
    </cfRule>
  </conditionalFormatting>
  <conditionalFormatting sqref="A71:A89">
    <cfRule type="expression" dxfId="88" priority="8">
      <formula>$M71="change"</formula>
    </cfRule>
  </conditionalFormatting>
  <conditionalFormatting sqref="A78">
    <cfRule type="expression" dxfId="87" priority="9">
      <formula>$M125="Änderung"</formula>
    </cfRule>
  </conditionalFormatting>
  <conditionalFormatting sqref="A90:A97">
    <cfRule type="expression" dxfId="86" priority="94">
      <formula>$M90="Änderung"</formula>
    </cfRule>
  </conditionalFormatting>
  <conditionalFormatting sqref="A91">
    <cfRule type="expression" dxfId="85" priority="427">
      <formula>#REF!="Änderung"</formula>
    </cfRule>
  </conditionalFormatting>
  <conditionalFormatting sqref="A98:A101">
    <cfRule type="expression" dxfId="84" priority="142">
      <formula>$M98="change"</formula>
    </cfRule>
  </conditionalFormatting>
  <conditionalFormatting sqref="A102:A103">
    <cfRule type="expression" dxfId="83" priority="219">
      <formula>$M102="Änderung"</formula>
    </cfRule>
  </conditionalFormatting>
  <conditionalFormatting sqref="A104:A107 A110:A115 A123:A124 A129 A142 A145 A147:A154 A168">
    <cfRule type="expression" dxfId="82" priority="220">
      <formula>$M104="change"</formula>
    </cfRule>
  </conditionalFormatting>
  <conditionalFormatting sqref="A108 A169:A172">
    <cfRule type="expression" dxfId="81" priority="217">
      <formula>$M109="Änderung"</formula>
    </cfRule>
  </conditionalFormatting>
  <conditionalFormatting sqref="A108">
    <cfRule type="expression" dxfId="80" priority="313">
      <formula>$M146="Änderung"</formula>
    </cfRule>
  </conditionalFormatting>
  <conditionalFormatting sqref="A109">
    <cfRule type="expression" dxfId="79" priority="200">
      <formula>$M109="Änderung"</formula>
    </cfRule>
  </conditionalFormatting>
  <conditionalFormatting sqref="A116">
    <cfRule type="expression" dxfId="78" priority="135">
      <formula>$M116="Änderung"</formula>
    </cfRule>
  </conditionalFormatting>
  <conditionalFormatting sqref="A117:A121">
    <cfRule type="expression" dxfId="77" priority="136">
      <formula>$M117="change"</formula>
    </cfRule>
  </conditionalFormatting>
  <conditionalFormatting sqref="A122">
    <cfRule type="expression" dxfId="76" priority="201">
      <formula>$M122="Änderung"</formula>
    </cfRule>
  </conditionalFormatting>
  <conditionalFormatting sqref="A126:A127">
    <cfRule type="expression" dxfId="75" priority="132">
      <formula>$M126="change"</formula>
    </cfRule>
  </conditionalFormatting>
  <conditionalFormatting sqref="A128">
    <cfRule type="expression" dxfId="74" priority="81">
      <formula>$M128="Änderung"</formula>
    </cfRule>
  </conditionalFormatting>
  <conditionalFormatting sqref="A130">
    <cfRule type="expression" dxfId="73" priority="90">
      <formula>$M130="Änderung"</formula>
    </cfRule>
  </conditionalFormatting>
  <conditionalFormatting sqref="A131">
    <cfRule type="expression" dxfId="72" priority="91">
      <formula>$M131="change"</formula>
    </cfRule>
  </conditionalFormatting>
  <conditionalFormatting sqref="A132">
    <cfRule type="expression" dxfId="71" priority="206">
      <formula>#REF!="Änderung"</formula>
    </cfRule>
  </conditionalFormatting>
  <conditionalFormatting sqref="A133:A140">
    <cfRule type="expression" dxfId="70" priority="71">
      <formula>$M133="change"</formula>
    </cfRule>
  </conditionalFormatting>
  <conditionalFormatting sqref="A156:A161">
    <cfRule type="expression" dxfId="69" priority="211">
      <formula>$M156="Änderung"</formula>
    </cfRule>
  </conditionalFormatting>
  <conditionalFormatting sqref="A162">
    <cfRule type="expression" dxfId="68" priority="212">
      <formula>#REF!="Änderung"</formula>
    </cfRule>
  </conditionalFormatting>
  <conditionalFormatting sqref="A163:A167">
    <cfRule type="expression" dxfId="67" priority="213">
      <formula>$M163="Änderung"</formula>
    </cfRule>
  </conditionalFormatting>
  <conditionalFormatting sqref="A177:A178">
    <cfRule type="expression" dxfId="66" priority="218">
      <formula>$M190="Änderung"</formula>
    </cfRule>
  </conditionalFormatting>
  <conditionalFormatting sqref="A179:A180">
    <cfRule type="expression" dxfId="65" priority="215">
      <formula>#REF!="Änderung"</formula>
    </cfRule>
  </conditionalFormatting>
  <conditionalFormatting sqref="A181">
    <cfRule type="expression" dxfId="64" priority="207">
      <formula>#REF!="Änderung"</formula>
    </cfRule>
  </conditionalFormatting>
  <conditionalFormatting sqref="A182:A185">
    <cfRule type="expression" dxfId="63" priority="208">
      <formula>#REF!="Änderung"</formula>
    </cfRule>
  </conditionalFormatting>
  <conditionalFormatting sqref="A143:B143">
    <cfRule type="expression" dxfId="62" priority="203">
      <formula>#REF!="Änderung"</formula>
    </cfRule>
  </conditionalFormatting>
  <conditionalFormatting sqref="A141:C141">
    <cfRule type="expression" dxfId="61" priority="204">
      <formula>#REF!="Änderung"</formula>
    </cfRule>
  </conditionalFormatting>
  <conditionalFormatting sqref="B78">
    <cfRule type="expression" dxfId="60" priority="13">
      <formula>$L78="Änderung"</formula>
    </cfRule>
  </conditionalFormatting>
  <conditionalFormatting sqref="B43:D77 H45:H60 I45:I61 H62:I77 C78:D78 H79:H90 I79:I91">
    <cfRule type="expression" dxfId="59" priority="103">
      <formula>$L43="change"</formula>
    </cfRule>
  </conditionalFormatting>
  <conditionalFormatting sqref="B79:D124">
    <cfRule type="expression" dxfId="58" priority="7">
      <formula>$L79="change"</formula>
    </cfRule>
  </conditionalFormatting>
  <conditionalFormatting sqref="B133:D139">
    <cfRule type="expression" dxfId="57" priority="1">
      <formula>$L133="change"</formula>
    </cfRule>
  </conditionalFormatting>
  <conditionalFormatting sqref="B126:E131">
    <cfRule type="expression" dxfId="56" priority="6">
      <formula>$L126="change"</formula>
    </cfRule>
  </conditionalFormatting>
  <conditionalFormatting sqref="B6:I42">
    <cfRule type="expression" dxfId="55" priority="114">
      <formula>$L6="change"</formula>
    </cfRule>
  </conditionalFormatting>
  <conditionalFormatting sqref="B147:K147 B148 K148 B149:K151 B152 K152 B146">
    <cfRule type="expression" dxfId="54" priority="19">
      <formula>#REF!= "Örtlicher Zuschuss"</formula>
    </cfRule>
  </conditionalFormatting>
  <conditionalFormatting sqref="B147:K147 B148 K148 B149:K151 B152 K152">
    <cfRule type="expression" dxfId="53" priority="18">
      <formula>#REF!="Örtlicher Zuschuss"</formula>
    </cfRule>
  </conditionalFormatting>
  <conditionalFormatting sqref="D125">
    <cfRule type="expression" dxfId="52" priority="172">
      <formula>$L125="Änderung"</formula>
    </cfRule>
  </conditionalFormatting>
  <conditionalFormatting sqref="D132">
    <cfRule type="expression" dxfId="51" priority="227">
      <formula>$L132="Änderung"</formula>
    </cfRule>
  </conditionalFormatting>
  <conditionalFormatting sqref="D141">
    <cfRule type="expression" dxfId="50" priority="223">
      <formula>$L141="Änderung"</formula>
    </cfRule>
  </conditionalFormatting>
  <conditionalFormatting sqref="D125:H125">
    <cfRule type="expression" dxfId="49" priority="171">
      <formula>#REF!="Örtlicher Zuschuss"</formula>
    </cfRule>
  </conditionalFormatting>
  <conditionalFormatting sqref="H133:H139">
    <cfRule type="expression" dxfId="48" priority="3">
      <formula>$L133="change"</formula>
    </cfRule>
  </conditionalFormatting>
  <conditionalFormatting sqref="H109:I124">
    <cfRule type="expression" dxfId="47" priority="30">
      <formula>$L109="change"</formula>
    </cfRule>
  </conditionalFormatting>
  <conditionalFormatting sqref="H126:I131">
    <cfRule type="expression" dxfId="46" priority="5">
      <formula>$L126="change"</formula>
    </cfRule>
  </conditionalFormatting>
  <conditionalFormatting sqref="I43 H44:I44 H92:I107 I93:I108 B140 B142:E142 H142:I142">
    <cfRule type="expression" dxfId="45" priority="244">
      <formula>$L43="change"</formula>
    </cfRule>
  </conditionalFormatting>
  <conditionalFormatting sqref="I43 I5">
    <cfRule type="expression" dxfId="44" priority="426">
      <formula>$L$5=1</formula>
    </cfRule>
  </conditionalFormatting>
  <conditionalFormatting sqref="I78">
    <cfRule type="expression" dxfId="43" priority="14">
      <formula>$L78="Änderung"</formula>
    </cfRule>
  </conditionalFormatting>
  <conditionalFormatting sqref="I91">
    <cfRule type="expression" dxfId="42" priority="234">
      <formula>$K$91=1</formula>
    </cfRule>
  </conditionalFormatting>
  <conditionalFormatting sqref="I125">
    <cfRule type="expression" dxfId="41" priority="232">
      <formula>$L125="Änderung"</formula>
    </cfRule>
  </conditionalFormatting>
  <conditionalFormatting sqref="I132">
    <cfRule type="expression" dxfId="40" priority="226">
      <formula>$L132="Änderung"</formula>
    </cfRule>
  </conditionalFormatting>
  <conditionalFormatting sqref="I133:I140">
    <cfRule type="expression" dxfId="39" priority="2">
      <formula>$L133="change"</formula>
    </cfRule>
  </conditionalFormatting>
  <conditionalFormatting sqref="I141">
    <cfRule type="expression" dxfId="38" priority="325">
      <formula>#REF!="Änderung"</formula>
    </cfRule>
  </conditionalFormatting>
  <conditionalFormatting sqref="I143">
    <cfRule type="expression" dxfId="37" priority="252">
      <formula>#REF!=1</formula>
    </cfRule>
    <cfRule type="expression" dxfId="36" priority="254">
      <formula>#REF!="Änderung"</formula>
    </cfRule>
  </conditionalFormatting>
  <conditionalFormatting sqref="K6">
    <cfRule type="expression" dxfId="35" priority="189">
      <formula>#REF!="Örtlicher Zuschuss"</formula>
    </cfRule>
  </conditionalFormatting>
  <conditionalFormatting sqref="L1:L77 L79:L1048576">
    <cfRule type="expression" dxfId="34" priority="68">
      <formula>$L$4="NOVE"</formula>
    </cfRule>
  </conditionalFormatting>
  <conditionalFormatting sqref="L6:L42 L126:L139">
    <cfRule type="expression" dxfId="33" priority="115">
      <formula>$L$4="NOVE"</formula>
    </cfRule>
    <cfRule type="expression" dxfId="32" priority="113">
      <formula>$L$4="VE"</formula>
    </cfRule>
  </conditionalFormatting>
  <conditionalFormatting sqref="L44:L60">
    <cfRule type="expression" dxfId="31" priority="102">
      <formula>$L$4="VE"</formula>
    </cfRule>
    <cfRule type="expression" dxfId="30" priority="104">
      <formula>$L$4="NOVE"</formula>
    </cfRule>
  </conditionalFormatting>
  <conditionalFormatting sqref="L62:L77 L79:L90">
    <cfRule type="expression" dxfId="29" priority="98">
      <formula>$L$4="NOVE"</formula>
    </cfRule>
    <cfRule type="expression" dxfId="28" priority="96">
      <formula>$L$4="VE"</formula>
    </cfRule>
  </conditionalFormatting>
  <conditionalFormatting sqref="L92:L107">
    <cfRule type="expression" dxfId="27" priority="143">
      <formula>$L$4="VE"</formula>
    </cfRule>
    <cfRule type="expression" dxfId="26" priority="145">
      <formula>$L$4="NOVE"</formula>
    </cfRule>
  </conditionalFormatting>
  <conditionalFormatting sqref="L109:L124">
    <cfRule type="expression" dxfId="25" priority="137">
      <formula>$L$4="VE"</formula>
    </cfRule>
    <cfRule type="expression" dxfId="24" priority="139">
      <formula>$L$4="NOVE"</formula>
    </cfRule>
  </conditionalFormatting>
  <conditionalFormatting sqref="L142">
    <cfRule type="expression" dxfId="23" priority="176">
      <formula>$L$4="NOVE"</formula>
    </cfRule>
    <cfRule type="expression" dxfId="22" priority="175">
      <formula>$L$4="VE"</formula>
    </cfRule>
  </conditionalFormatting>
  <dataValidations count="1">
    <dataValidation type="list" allowBlank="1" showInputMessage="1" showErrorMessage="1" sqref="L142 L126:L131 L6:L42 L44:L60 L92:L107 L109:L124 L133:L139 L62:L77 L79:L90" xr:uid="{CBE3BC09-5474-497B-81A8-B1288B88D121}">
      <formula1>"No change,Change"</formula1>
    </dataValidation>
  </dataValidations>
  <printOptions horizontalCentered="1"/>
  <pageMargins left="0.51181102362204722" right="0.51181102362204722" top="1.1811023622047245" bottom="0.74803149606299213" header="0.70866141732283472" footer="0.31496062992125984"/>
  <pageSetup paperSize="8" scale="96"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9536D-0A84-4E0D-BDBD-C90BC02B1509}">
  <sheetPr codeName="Tabelle3">
    <tabColor theme="0" tint="-0.499984740745262"/>
    <pageSetUpPr fitToPage="1"/>
  </sheetPr>
  <dimension ref="A1:X97"/>
  <sheetViews>
    <sheetView zoomScale="70" zoomScaleNormal="70" zoomScaleSheetLayoutView="55" workbookViewId="0">
      <pane ySplit="3" topLeftCell="A5" activePane="bottomLeft" state="frozen"/>
      <selection pane="bottomLeft" activeCell="C5" sqref="C5"/>
    </sheetView>
  </sheetViews>
  <sheetFormatPr defaultColWidth="11.453125" defaultRowHeight="14"/>
  <cols>
    <col min="1" max="1" width="4.453125" style="54" customWidth="1"/>
    <col min="2" max="2" width="92.6328125" style="54" customWidth="1"/>
    <col min="3" max="3" width="11.453125" style="54"/>
    <col min="4" max="4" width="12.90625" style="54" customWidth="1"/>
    <col min="5" max="5" width="11.453125" style="54"/>
    <col min="6" max="6" width="16.36328125" style="54" customWidth="1"/>
    <col min="7" max="7" width="11.453125" style="54"/>
    <col min="8" max="8" width="18.453125" style="54" customWidth="1"/>
    <col min="9" max="9" width="18.54296875" style="54" customWidth="1"/>
    <col min="10" max="10" width="22.36328125" customWidth="1"/>
    <col min="11" max="11" width="15.08984375" customWidth="1"/>
    <col min="12" max="13" width="11.453125" style="54" customWidth="1"/>
    <col min="14" max="14" width="6.453125" style="54" customWidth="1"/>
    <col min="15" max="15" width="107.36328125" style="62" customWidth="1"/>
    <col min="16" max="16" width="11.453125" style="63"/>
    <col min="17" max="17" width="84.36328125" style="63" customWidth="1"/>
    <col min="18" max="16384" width="11.453125" style="54"/>
  </cols>
  <sheetData>
    <row r="1" spans="1:24" ht="40.5" customHeight="1">
      <c r="A1" s="273" t="s">
        <v>146</v>
      </c>
      <c r="B1" s="273"/>
      <c r="C1" s="273"/>
      <c r="D1" s="273"/>
      <c r="E1" s="273"/>
      <c r="F1" s="273"/>
      <c r="G1" s="273"/>
      <c r="H1" s="273"/>
      <c r="I1" s="273"/>
      <c r="J1" s="52">
        <f>'Key data'!C34</f>
        <v>0</v>
      </c>
      <c r="K1" s="53"/>
      <c r="O1" s="55" t="s">
        <v>66</v>
      </c>
      <c r="P1" s="56"/>
      <c r="Q1" s="56"/>
      <c r="R1" s="57"/>
      <c r="S1" s="57"/>
      <c r="T1" s="57"/>
      <c r="U1" s="57"/>
      <c r="V1" s="57"/>
      <c r="W1" s="57"/>
    </row>
    <row r="2" spans="1:24" ht="13.5" customHeight="1">
      <c r="A2" s="58"/>
      <c r="B2" s="58"/>
      <c r="C2" s="58"/>
      <c r="D2" s="59"/>
      <c r="E2" s="59"/>
      <c r="F2" s="59"/>
      <c r="G2" s="59"/>
      <c r="H2" s="60"/>
      <c r="I2" s="61"/>
      <c r="J2" s="61"/>
      <c r="K2" s="53"/>
    </row>
    <row r="3" spans="1:24" ht="133.25" customHeight="1">
      <c r="A3" s="64"/>
      <c r="B3" s="64" t="s">
        <v>22</v>
      </c>
      <c r="C3" s="64" t="s">
        <v>23</v>
      </c>
      <c r="D3" s="65" t="s">
        <v>24</v>
      </c>
      <c r="E3" s="65" t="s">
        <v>135</v>
      </c>
      <c r="F3" s="65" t="s">
        <v>25</v>
      </c>
      <c r="G3" s="65" t="s">
        <v>134</v>
      </c>
      <c r="H3" s="66" t="s">
        <v>26</v>
      </c>
      <c r="I3" s="65" t="s">
        <v>67</v>
      </c>
      <c r="J3" s="65" t="s">
        <v>28</v>
      </c>
      <c r="K3" s="53"/>
      <c r="O3" s="67" t="s">
        <v>29</v>
      </c>
      <c r="P3" s="68"/>
      <c r="Q3" s="68"/>
      <c r="R3" s="69"/>
      <c r="S3" s="69"/>
      <c r="T3" s="69"/>
      <c r="U3" s="69"/>
      <c r="V3" s="69"/>
      <c r="W3" s="69"/>
      <c r="X3" s="69"/>
    </row>
    <row r="4" spans="1:24" ht="27" customHeight="1">
      <c r="A4" s="70"/>
      <c r="B4" s="259" t="s">
        <v>68</v>
      </c>
      <c r="C4" s="259"/>
      <c r="D4" s="259"/>
      <c r="E4" s="259"/>
      <c r="F4" s="259"/>
      <c r="G4" s="259"/>
      <c r="H4" s="259"/>
      <c r="I4" s="260" t="s">
        <v>69</v>
      </c>
      <c r="J4" s="260"/>
      <c r="K4" s="53"/>
      <c r="O4" s="71" t="s">
        <v>70</v>
      </c>
      <c r="P4" s="72"/>
      <c r="Q4" s="72"/>
    </row>
    <row r="5" spans="1:24" ht="234.75" customHeight="1">
      <c r="A5" s="73">
        <v>1</v>
      </c>
      <c r="B5" s="74" t="s">
        <v>154</v>
      </c>
      <c r="C5" s="73"/>
      <c r="D5" s="313" t="s">
        <v>71</v>
      </c>
      <c r="E5" s="313"/>
      <c r="F5" s="313"/>
      <c r="G5" s="313"/>
      <c r="H5" s="313"/>
      <c r="I5" s="40">
        <f>SUM(I6:I10)</f>
        <v>94000</v>
      </c>
      <c r="J5" s="261" t="s">
        <v>144</v>
      </c>
      <c r="K5" s="53"/>
      <c r="O5" s="337" t="s">
        <v>136</v>
      </c>
      <c r="P5" s="75"/>
      <c r="Q5" s="75"/>
    </row>
    <row r="6" spans="1:24" ht="12.5">
      <c r="A6" s="76"/>
      <c r="B6" s="76" t="s">
        <v>72</v>
      </c>
      <c r="C6" s="77"/>
      <c r="D6" s="78">
        <v>1</v>
      </c>
      <c r="E6" s="79" t="s">
        <v>30</v>
      </c>
      <c r="F6" s="79">
        <v>20</v>
      </c>
      <c r="G6" s="79" t="s">
        <v>31</v>
      </c>
      <c r="H6" s="80">
        <v>3000</v>
      </c>
      <c r="I6" s="31">
        <f>D6*F6*H6</f>
        <v>60000</v>
      </c>
      <c r="J6" s="261"/>
      <c r="K6" s="53"/>
      <c r="O6" s="343"/>
      <c r="P6" s="75"/>
      <c r="Q6" s="75"/>
    </row>
    <row r="7" spans="1:24" ht="12.75" customHeight="1">
      <c r="A7" s="81"/>
      <c r="B7" s="81" t="s">
        <v>73</v>
      </c>
      <c r="C7" s="82"/>
      <c r="D7" s="78">
        <v>0.5</v>
      </c>
      <c r="E7" s="79" t="s">
        <v>30</v>
      </c>
      <c r="F7" s="79">
        <v>20</v>
      </c>
      <c r="G7" s="79" t="s">
        <v>31</v>
      </c>
      <c r="H7" s="80">
        <v>2200</v>
      </c>
      <c r="I7" s="31">
        <f t="shared" ref="I7:I10" si="0">D7*F7*H7</f>
        <v>22000</v>
      </c>
      <c r="J7" s="261"/>
      <c r="K7" s="53"/>
      <c r="O7" s="343"/>
      <c r="P7" s="75"/>
      <c r="Q7" s="75"/>
    </row>
    <row r="8" spans="1:24" ht="12.75" customHeight="1">
      <c r="A8" s="81"/>
      <c r="B8" s="83" t="s">
        <v>74</v>
      </c>
      <c r="C8" s="82"/>
      <c r="D8" s="78">
        <v>1</v>
      </c>
      <c r="E8" s="79" t="s">
        <v>30</v>
      </c>
      <c r="F8" s="79">
        <v>20</v>
      </c>
      <c r="G8" s="79" t="s">
        <v>31</v>
      </c>
      <c r="H8" s="80">
        <v>600</v>
      </c>
      <c r="I8" s="31">
        <f t="shared" si="0"/>
        <v>12000</v>
      </c>
      <c r="J8" s="261"/>
      <c r="K8" s="53"/>
      <c r="O8" s="343"/>
      <c r="P8" s="75"/>
      <c r="Q8" s="75"/>
    </row>
    <row r="9" spans="1:24" ht="12.75" customHeight="1">
      <c r="A9" s="81"/>
      <c r="B9" s="81"/>
      <c r="C9" s="82"/>
      <c r="D9" s="78"/>
      <c r="E9" s="79" t="s">
        <v>30</v>
      </c>
      <c r="F9" s="79"/>
      <c r="G9" s="79" t="s">
        <v>31</v>
      </c>
      <c r="H9" s="80"/>
      <c r="I9" s="31">
        <f t="shared" si="0"/>
        <v>0</v>
      </c>
      <c r="J9" s="261"/>
      <c r="K9" s="53"/>
      <c r="O9" s="344"/>
      <c r="P9" s="75"/>
      <c r="Q9" s="75"/>
    </row>
    <row r="10" spans="1:24" ht="12.75" customHeight="1">
      <c r="A10" s="84"/>
      <c r="B10" s="84"/>
      <c r="C10" s="82"/>
      <c r="D10" s="78"/>
      <c r="E10" s="79" t="s">
        <v>30</v>
      </c>
      <c r="F10" s="79"/>
      <c r="G10" s="79" t="s">
        <v>31</v>
      </c>
      <c r="H10" s="80"/>
      <c r="I10" s="31">
        <f t="shared" si="0"/>
        <v>0</v>
      </c>
      <c r="J10" s="261"/>
      <c r="K10" s="53"/>
      <c r="O10" s="85"/>
      <c r="P10" s="86"/>
      <c r="Q10" s="86"/>
    </row>
    <row r="11" spans="1:24" ht="30.75" customHeight="1">
      <c r="A11" s="87">
        <v>2</v>
      </c>
      <c r="B11" s="74" t="s">
        <v>75</v>
      </c>
      <c r="C11" s="73"/>
      <c r="D11" s="324" t="s">
        <v>71</v>
      </c>
      <c r="E11" s="324"/>
      <c r="F11" s="324"/>
      <c r="G11" s="324"/>
      <c r="H11" s="324"/>
      <c r="I11" s="40">
        <f>SUM(I12:I21)</f>
        <v>7000</v>
      </c>
      <c r="J11" s="261"/>
      <c r="K11" s="88"/>
      <c r="O11" s="337" t="s">
        <v>137</v>
      </c>
      <c r="P11" s="89"/>
      <c r="Q11" s="89"/>
    </row>
    <row r="12" spans="1:24" ht="12.75" customHeight="1">
      <c r="A12" s="76"/>
      <c r="B12" s="76" t="s">
        <v>76</v>
      </c>
      <c r="C12" s="82"/>
      <c r="D12" s="346" t="s">
        <v>34</v>
      </c>
      <c r="E12" s="347"/>
      <c r="F12" s="347"/>
      <c r="G12" s="348"/>
      <c r="H12" s="80">
        <v>5000</v>
      </c>
      <c r="I12" s="31">
        <f>ROUND(H12,2)</f>
        <v>5000</v>
      </c>
      <c r="J12" s="261"/>
      <c r="K12" s="53"/>
      <c r="O12" s="338"/>
      <c r="P12" s="89"/>
      <c r="Q12" s="89"/>
    </row>
    <row r="13" spans="1:24" ht="12.75" customHeight="1">
      <c r="A13" s="81"/>
      <c r="B13" s="81" t="s">
        <v>77</v>
      </c>
      <c r="C13" s="82"/>
      <c r="D13" s="346" t="s">
        <v>34</v>
      </c>
      <c r="E13" s="347"/>
      <c r="F13" s="347"/>
      <c r="G13" s="348"/>
      <c r="H13" s="80">
        <v>2000</v>
      </c>
      <c r="I13" s="31">
        <f t="shared" ref="I13:I21" si="1">ROUND(H13,2)</f>
        <v>2000</v>
      </c>
      <c r="J13" s="261"/>
      <c r="K13" s="53"/>
      <c r="O13" s="338"/>
      <c r="P13" s="89"/>
      <c r="Q13" s="89"/>
    </row>
    <row r="14" spans="1:24" ht="15" customHeight="1">
      <c r="A14" s="84"/>
      <c r="B14" s="84" t="s">
        <v>78</v>
      </c>
      <c r="C14" s="82"/>
      <c r="D14" s="346" t="s">
        <v>34</v>
      </c>
      <c r="E14" s="347"/>
      <c r="F14" s="347"/>
      <c r="G14" s="348"/>
      <c r="H14" s="80"/>
      <c r="I14" s="31">
        <f t="shared" si="1"/>
        <v>0</v>
      </c>
      <c r="J14" s="261"/>
      <c r="K14" s="53"/>
      <c r="O14" s="338"/>
      <c r="P14" s="89"/>
      <c r="Q14" s="89"/>
    </row>
    <row r="15" spans="1:24" ht="12.75" customHeight="1">
      <c r="A15" s="84"/>
      <c r="B15" s="84" t="s">
        <v>79</v>
      </c>
      <c r="C15" s="82"/>
      <c r="D15" s="346" t="s">
        <v>34</v>
      </c>
      <c r="E15" s="347"/>
      <c r="F15" s="347"/>
      <c r="G15" s="348"/>
      <c r="H15" s="80"/>
      <c r="I15" s="31">
        <f t="shared" si="1"/>
        <v>0</v>
      </c>
      <c r="J15" s="261"/>
      <c r="K15" s="53"/>
      <c r="O15" s="338"/>
      <c r="P15" s="89"/>
      <c r="Q15" s="89"/>
    </row>
    <row r="16" spans="1:24" ht="25">
      <c r="A16" s="84"/>
      <c r="B16" s="90" t="s">
        <v>80</v>
      </c>
      <c r="C16" s="82"/>
      <c r="D16" s="346" t="s">
        <v>34</v>
      </c>
      <c r="E16" s="347"/>
      <c r="F16" s="347"/>
      <c r="G16" s="348"/>
      <c r="H16" s="80"/>
      <c r="I16" s="31">
        <f t="shared" si="1"/>
        <v>0</v>
      </c>
      <c r="J16" s="261"/>
      <c r="K16" s="53"/>
      <c r="O16" s="338"/>
      <c r="P16" s="89"/>
      <c r="Q16" s="89"/>
    </row>
    <row r="17" spans="1:17" ht="13.5" customHeight="1">
      <c r="A17" s="84"/>
      <c r="B17" s="84" t="s">
        <v>81</v>
      </c>
      <c r="C17" s="82"/>
      <c r="D17" s="346" t="s">
        <v>34</v>
      </c>
      <c r="E17" s="347"/>
      <c r="F17" s="347"/>
      <c r="G17" s="348"/>
      <c r="H17" s="80"/>
      <c r="I17" s="31">
        <f t="shared" si="1"/>
        <v>0</v>
      </c>
      <c r="J17" s="261"/>
      <c r="K17" s="53"/>
      <c r="O17" s="338"/>
      <c r="P17" s="89"/>
      <c r="Q17" s="89"/>
    </row>
    <row r="18" spans="1:17" ht="15" customHeight="1">
      <c r="A18" s="76"/>
      <c r="B18" s="91" t="s">
        <v>82</v>
      </c>
      <c r="C18" s="82"/>
      <c r="D18" s="346" t="s">
        <v>34</v>
      </c>
      <c r="E18" s="347"/>
      <c r="F18" s="347"/>
      <c r="G18" s="348"/>
      <c r="H18" s="92"/>
      <c r="I18" s="31">
        <f t="shared" si="1"/>
        <v>0</v>
      </c>
      <c r="J18" s="261"/>
      <c r="K18" s="53"/>
      <c r="O18" s="338"/>
      <c r="P18" s="89"/>
      <c r="Q18" s="89"/>
    </row>
    <row r="19" spans="1:17" ht="12.75" customHeight="1">
      <c r="A19" s="76"/>
      <c r="B19" s="76"/>
      <c r="C19" s="82"/>
      <c r="D19" s="346" t="s">
        <v>34</v>
      </c>
      <c r="E19" s="347"/>
      <c r="F19" s="347"/>
      <c r="G19" s="348"/>
      <c r="H19" s="92"/>
      <c r="I19" s="31">
        <f t="shared" si="1"/>
        <v>0</v>
      </c>
      <c r="J19" s="261"/>
      <c r="K19" s="53"/>
      <c r="O19" s="338"/>
      <c r="P19" s="89"/>
      <c r="Q19" s="89"/>
    </row>
    <row r="20" spans="1:17" ht="12.75" customHeight="1">
      <c r="A20" s="76"/>
      <c r="B20" s="76"/>
      <c r="C20" s="82"/>
      <c r="D20" s="346" t="s">
        <v>34</v>
      </c>
      <c r="E20" s="347"/>
      <c r="F20" s="347"/>
      <c r="G20" s="348"/>
      <c r="H20" s="92"/>
      <c r="I20" s="31">
        <f t="shared" si="1"/>
        <v>0</v>
      </c>
      <c r="J20" s="261"/>
      <c r="K20" s="53"/>
      <c r="O20" s="339"/>
      <c r="P20" s="89"/>
      <c r="Q20" s="89"/>
    </row>
    <row r="21" spans="1:17" ht="12.75" customHeight="1">
      <c r="A21" s="76"/>
      <c r="B21" s="76"/>
      <c r="C21" s="82"/>
      <c r="D21" s="346" t="s">
        <v>34</v>
      </c>
      <c r="E21" s="347"/>
      <c r="F21" s="347"/>
      <c r="G21" s="348"/>
      <c r="H21" s="92"/>
      <c r="I21" s="31">
        <f t="shared" si="1"/>
        <v>0</v>
      </c>
      <c r="J21" s="261"/>
      <c r="K21" s="53"/>
      <c r="O21" s="93"/>
      <c r="P21" s="89"/>
      <c r="Q21" s="89"/>
    </row>
    <row r="22" spans="1:17" ht="30.75" customHeight="1">
      <c r="A22" s="94">
        <v>3</v>
      </c>
      <c r="B22" s="94" t="s">
        <v>35</v>
      </c>
      <c r="C22" s="94"/>
      <c r="D22" s="324" t="s">
        <v>71</v>
      </c>
      <c r="E22" s="324"/>
      <c r="F22" s="324"/>
      <c r="G22" s="324"/>
      <c r="H22" s="324"/>
      <c r="I22" s="40">
        <f>SUM(I23:I29)</f>
        <v>14500</v>
      </c>
      <c r="J22" s="261"/>
      <c r="K22" s="53"/>
      <c r="O22" s="340" t="s">
        <v>151</v>
      </c>
      <c r="P22" s="75"/>
      <c r="Q22" s="75"/>
    </row>
    <row r="23" spans="1:17" ht="23.25" customHeight="1">
      <c r="A23" s="76"/>
      <c r="B23" s="91" t="s">
        <v>83</v>
      </c>
      <c r="C23" s="82"/>
      <c r="D23" s="318" t="s">
        <v>84</v>
      </c>
      <c r="E23" s="319"/>
      <c r="F23" s="319"/>
      <c r="G23" s="320"/>
      <c r="H23" s="80">
        <v>4000</v>
      </c>
      <c r="I23" s="31">
        <f>H23</f>
        <v>4000</v>
      </c>
      <c r="J23" s="261"/>
      <c r="K23" s="53"/>
      <c r="O23" s="341"/>
      <c r="P23" s="75"/>
      <c r="Q23" s="75"/>
    </row>
    <row r="24" spans="1:17" ht="19.5" customHeight="1">
      <c r="A24" s="76"/>
      <c r="B24" s="91" t="s">
        <v>85</v>
      </c>
      <c r="C24" s="82"/>
      <c r="D24" s="318" t="s">
        <v>84</v>
      </c>
      <c r="E24" s="319"/>
      <c r="F24" s="319"/>
      <c r="G24" s="320"/>
      <c r="H24" s="80">
        <v>500</v>
      </c>
      <c r="I24" s="31">
        <f t="shared" ref="I24:I29" si="2">H24</f>
        <v>500</v>
      </c>
      <c r="J24" s="261"/>
      <c r="K24" s="53"/>
      <c r="O24" s="341"/>
      <c r="P24" s="75"/>
      <c r="Q24" s="75"/>
    </row>
    <row r="25" spans="1:17" ht="25.5" customHeight="1">
      <c r="A25" s="76"/>
      <c r="B25" s="91" t="s">
        <v>86</v>
      </c>
      <c r="C25" s="82"/>
      <c r="D25" s="318" t="s">
        <v>87</v>
      </c>
      <c r="E25" s="319"/>
      <c r="F25" s="319"/>
      <c r="G25" s="320"/>
      <c r="H25" s="80">
        <v>10000</v>
      </c>
      <c r="I25" s="31">
        <f t="shared" si="2"/>
        <v>10000</v>
      </c>
      <c r="J25" s="261"/>
      <c r="K25" s="53"/>
      <c r="O25" s="341"/>
      <c r="P25" s="75"/>
      <c r="Q25" s="75"/>
    </row>
    <row r="26" spans="1:17" ht="12.75" customHeight="1">
      <c r="A26" s="76"/>
      <c r="B26" s="91" t="s">
        <v>88</v>
      </c>
      <c r="C26" s="82"/>
      <c r="D26" s="318" t="s">
        <v>87</v>
      </c>
      <c r="E26" s="319"/>
      <c r="F26" s="319"/>
      <c r="G26" s="320"/>
      <c r="H26" s="95"/>
      <c r="I26" s="31">
        <f t="shared" si="2"/>
        <v>0</v>
      </c>
      <c r="J26" s="261"/>
      <c r="K26" s="53"/>
      <c r="O26" s="341"/>
      <c r="P26" s="75"/>
      <c r="Q26" s="75"/>
    </row>
    <row r="27" spans="1:17" ht="12.75" customHeight="1">
      <c r="A27" s="76"/>
      <c r="B27" s="91" t="s">
        <v>89</v>
      </c>
      <c r="C27" s="82"/>
      <c r="D27" s="318" t="s">
        <v>87</v>
      </c>
      <c r="E27" s="319"/>
      <c r="F27" s="319"/>
      <c r="G27" s="320"/>
      <c r="H27" s="95"/>
      <c r="I27" s="31">
        <f t="shared" si="2"/>
        <v>0</v>
      </c>
      <c r="J27" s="261"/>
      <c r="K27" s="53"/>
      <c r="O27" s="341"/>
      <c r="P27" s="75"/>
      <c r="Q27" s="75"/>
    </row>
    <row r="28" spans="1:17" ht="15" customHeight="1">
      <c r="A28" s="76"/>
      <c r="B28" s="91" t="s">
        <v>90</v>
      </c>
      <c r="C28" s="82"/>
      <c r="D28" s="318" t="s">
        <v>87</v>
      </c>
      <c r="E28" s="319"/>
      <c r="F28" s="319"/>
      <c r="G28" s="320"/>
      <c r="H28" s="95"/>
      <c r="I28" s="31">
        <f t="shared" si="2"/>
        <v>0</v>
      </c>
      <c r="J28" s="261"/>
      <c r="K28" s="53"/>
      <c r="O28" s="341"/>
      <c r="P28" s="75"/>
      <c r="Q28" s="75"/>
    </row>
    <row r="29" spans="1:17" ht="12.5">
      <c r="A29" s="76"/>
      <c r="B29" s="76"/>
      <c r="C29" s="82"/>
      <c r="D29" s="318" t="s">
        <v>87</v>
      </c>
      <c r="E29" s="319"/>
      <c r="F29" s="319"/>
      <c r="G29" s="320"/>
      <c r="H29" s="95"/>
      <c r="I29" s="31">
        <f t="shared" si="2"/>
        <v>0</v>
      </c>
      <c r="J29" s="261"/>
      <c r="K29" s="53"/>
      <c r="O29" s="342"/>
      <c r="P29" s="75"/>
      <c r="Q29" s="75"/>
    </row>
    <row r="30" spans="1:17" ht="26.25" customHeight="1">
      <c r="A30" s="94">
        <v>4</v>
      </c>
      <c r="B30" s="96" t="s">
        <v>36</v>
      </c>
      <c r="C30" s="94"/>
      <c r="D30" s="324"/>
      <c r="E30" s="324"/>
      <c r="F30" s="324"/>
      <c r="G30" s="324"/>
      <c r="H30" s="324"/>
      <c r="I30" s="40">
        <f>SUM(I31:I36)</f>
        <v>500</v>
      </c>
      <c r="J30" s="261"/>
      <c r="K30" s="53"/>
      <c r="O30" s="345" t="s">
        <v>91</v>
      </c>
      <c r="P30" s="86"/>
      <c r="Q30" s="86"/>
    </row>
    <row r="31" spans="1:17" ht="12.75" customHeight="1">
      <c r="A31" s="76"/>
      <c r="B31" s="91" t="s">
        <v>83</v>
      </c>
      <c r="C31" s="82"/>
      <c r="D31" s="318" t="s">
        <v>37</v>
      </c>
      <c r="E31" s="319"/>
      <c r="F31" s="319"/>
      <c r="G31" s="320"/>
      <c r="H31" s="80">
        <v>300</v>
      </c>
      <c r="I31" s="31">
        <f>H31</f>
        <v>300</v>
      </c>
      <c r="J31" s="261"/>
      <c r="K31" s="53"/>
      <c r="O31" s="345"/>
      <c r="P31" s="86"/>
      <c r="Q31" s="86"/>
    </row>
    <row r="32" spans="1:17" ht="12.5">
      <c r="A32" s="76"/>
      <c r="B32" s="91" t="s">
        <v>85</v>
      </c>
      <c r="C32" s="82"/>
      <c r="D32" s="318" t="s">
        <v>37</v>
      </c>
      <c r="E32" s="319"/>
      <c r="F32" s="319"/>
      <c r="G32" s="320"/>
      <c r="H32" s="80">
        <v>200</v>
      </c>
      <c r="I32" s="31">
        <f t="shared" ref="I32:I36" si="3">H32</f>
        <v>200</v>
      </c>
      <c r="J32" s="261"/>
      <c r="K32" s="53"/>
      <c r="O32" s="345"/>
      <c r="P32" s="86"/>
      <c r="Q32" s="86"/>
    </row>
    <row r="33" spans="1:17" ht="12.5">
      <c r="A33" s="76"/>
      <c r="B33" s="97"/>
      <c r="C33" s="82"/>
      <c r="D33" s="318"/>
      <c r="E33" s="319"/>
      <c r="F33" s="319"/>
      <c r="G33" s="320"/>
      <c r="H33" s="80"/>
      <c r="I33" s="31">
        <f t="shared" si="3"/>
        <v>0</v>
      </c>
      <c r="J33" s="261"/>
      <c r="K33" s="53"/>
      <c r="O33" s="345"/>
      <c r="P33" s="86"/>
      <c r="Q33" s="86"/>
    </row>
    <row r="34" spans="1:17" ht="12.5">
      <c r="A34" s="76"/>
      <c r="B34" s="97"/>
      <c r="C34" s="82"/>
      <c r="D34" s="318"/>
      <c r="E34" s="319"/>
      <c r="F34" s="319"/>
      <c r="G34" s="320"/>
      <c r="H34" s="80"/>
      <c r="I34" s="31">
        <f t="shared" si="3"/>
        <v>0</v>
      </c>
      <c r="J34" s="261"/>
      <c r="K34" s="53"/>
      <c r="O34" s="345"/>
      <c r="P34" s="86"/>
      <c r="Q34" s="86"/>
    </row>
    <row r="35" spans="1:17" ht="12.5">
      <c r="A35" s="76"/>
      <c r="B35" s="97"/>
      <c r="C35" s="82"/>
      <c r="D35" s="318"/>
      <c r="E35" s="319"/>
      <c r="F35" s="319"/>
      <c r="G35" s="320"/>
      <c r="H35" s="80"/>
      <c r="I35" s="31">
        <f t="shared" si="3"/>
        <v>0</v>
      </c>
      <c r="J35" s="261"/>
      <c r="K35" s="53"/>
      <c r="O35" s="345"/>
      <c r="P35" s="86"/>
      <c r="Q35" s="86"/>
    </row>
    <row r="36" spans="1:17" ht="15" customHeight="1">
      <c r="A36" s="76"/>
      <c r="B36" s="76"/>
      <c r="C36" s="82"/>
      <c r="D36" s="318"/>
      <c r="E36" s="319"/>
      <c r="F36" s="319"/>
      <c r="G36" s="320"/>
      <c r="H36" s="80"/>
      <c r="I36" s="31">
        <f t="shared" si="3"/>
        <v>0</v>
      </c>
      <c r="J36" s="261"/>
      <c r="K36" s="53"/>
      <c r="O36" s="345"/>
      <c r="P36" s="86"/>
      <c r="Q36" s="86"/>
    </row>
    <row r="37" spans="1:17" ht="12.75" customHeight="1">
      <c r="A37" s="94">
        <v>5</v>
      </c>
      <c r="B37" s="94" t="s">
        <v>38</v>
      </c>
      <c r="C37" s="94"/>
      <c r="D37" s="324" t="s">
        <v>71</v>
      </c>
      <c r="E37" s="324"/>
      <c r="F37" s="324"/>
      <c r="G37" s="324"/>
      <c r="H37" s="324"/>
      <c r="I37" s="40">
        <f>SUM(I38:I47)</f>
        <v>4000</v>
      </c>
      <c r="J37" s="261"/>
      <c r="K37" s="53"/>
      <c r="O37" s="328" t="s">
        <v>138</v>
      </c>
      <c r="P37" s="98"/>
      <c r="Q37" s="98"/>
    </row>
    <row r="38" spans="1:17" ht="21" customHeight="1">
      <c r="A38" s="76"/>
      <c r="B38" s="91" t="s">
        <v>92</v>
      </c>
      <c r="C38" s="76"/>
      <c r="D38" s="349" t="s">
        <v>93</v>
      </c>
      <c r="E38" s="350"/>
      <c r="F38" s="350"/>
      <c r="G38" s="351"/>
      <c r="H38" s="80">
        <v>4000</v>
      </c>
      <c r="I38" s="31">
        <f>ROUND(H38,2)</f>
        <v>4000</v>
      </c>
      <c r="J38" s="261"/>
      <c r="K38" s="53"/>
      <c r="O38" s="329"/>
      <c r="P38" s="98"/>
      <c r="Q38" s="98"/>
    </row>
    <row r="39" spans="1:17" ht="20.25" customHeight="1">
      <c r="A39" s="76"/>
      <c r="B39" s="91" t="s">
        <v>94</v>
      </c>
      <c r="C39" s="76"/>
      <c r="D39" s="349"/>
      <c r="E39" s="350"/>
      <c r="F39" s="350"/>
      <c r="G39" s="351"/>
      <c r="H39" s="80"/>
      <c r="I39" s="31">
        <f t="shared" ref="I39:I47" si="4">ROUND(H39,2)</f>
        <v>0</v>
      </c>
      <c r="J39" s="261"/>
      <c r="K39" s="53"/>
      <c r="O39" s="329"/>
      <c r="P39" s="98"/>
      <c r="Q39" s="98"/>
    </row>
    <row r="40" spans="1:17" ht="12.75" customHeight="1">
      <c r="A40" s="76"/>
      <c r="B40" s="91" t="s">
        <v>95</v>
      </c>
      <c r="C40" s="76"/>
      <c r="D40" s="349"/>
      <c r="E40" s="350"/>
      <c r="F40" s="350"/>
      <c r="G40" s="351"/>
      <c r="H40" s="80"/>
      <c r="I40" s="31">
        <f t="shared" si="4"/>
        <v>0</v>
      </c>
      <c r="J40" s="261"/>
      <c r="K40" s="53"/>
      <c r="O40" s="329"/>
      <c r="P40" s="98"/>
      <c r="Q40" s="98"/>
    </row>
    <row r="41" spans="1:17" ht="12.5">
      <c r="A41" s="76"/>
      <c r="B41" s="91" t="s">
        <v>96</v>
      </c>
      <c r="C41" s="76"/>
      <c r="D41" s="349"/>
      <c r="E41" s="350"/>
      <c r="F41" s="350"/>
      <c r="G41" s="351"/>
      <c r="H41" s="80"/>
      <c r="I41" s="31">
        <f t="shared" si="4"/>
        <v>0</v>
      </c>
      <c r="J41" s="261"/>
      <c r="K41" s="53"/>
      <c r="O41" s="329"/>
      <c r="P41" s="98"/>
      <c r="Q41" s="98"/>
    </row>
    <row r="42" spans="1:17" ht="12.5">
      <c r="A42" s="76"/>
      <c r="B42" s="91" t="s">
        <v>97</v>
      </c>
      <c r="C42" s="76"/>
      <c r="D42" s="349"/>
      <c r="E42" s="350"/>
      <c r="F42" s="350"/>
      <c r="G42" s="351"/>
      <c r="H42" s="80"/>
      <c r="I42" s="31">
        <f t="shared" si="4"/>
        <v>0</v>
      </c>
      <c r="J42" s="261"/>
      <c r="K42" s="53"/>
      <c r="O42" s="329"/>
      <c r="P42" s="98"/>
      <c r="Q42" s="98"/>
    </row>
    <row r="43" spans="1:17" ht="12.5">
      <c r="A43" s="76"/>
      <c r="B43" s="91" t="s">
        <v>98</v>
      </c>
      <c r="C43" s="76"/>
      <c r="D43" s="349"/>
      <c r="E43" s="350"/>
      <c r="F43" s="350"/>
      <c r="G43" s="351"/>
      <c r="H43" s="80"/>
      <c r="I43" s="31">
        <f t="shared" si="4"/>
        <v>0</v>
      </c>
      <c r="J43" s="261"/>
      <c r="K43" s="53"/>
      <c r="O43" s="329"/>
      <c r="P43" s="98"/>
      <c r="Q43" s="98"/>
    </row>
    <row r="44" spans="1:17" ht="25">
      <c r="A44" s="76"/>
      <c r="B44" s="91" t="s">
        <v>108</v>
      </c>
      <c r="C44" s="76"/>
      <c r="D44" s="349"/>
      <c r="E44" s="350"/>
      <c r="F44" s="350"/>
      <c r="G44" s="351"/>
      <c r="H44" s="80"/>
      <c r="I44" s="31">
        <f t="shared" si="4"/>
        <v>0</v>
      </c>
      <c r="J44" s="261"/>
      <c r="K44" s="53"/>
      <c r="O44" s="329"/>
      <c r="P44" s="98"/>
      <c r="Q44" s="98"/>
    </row>
    <row r="45" spans="1:17" ht="12.5">
      <c r="A45" s="76"/>
      <c r="B45" s="76"/>
      <c r="C45" s="76"/>
      <c r="D45" s="349"/>
      <c r="E45" s="350"/>
      <c r="F45" s="350"/>
      <c r="G45" s="351"/>
      <c r="H45" s="80"/>
      <c r="I45" s="31">
        <f t="shared" si="4"/>
        <v>0</v>
      </c>
      <c r="J45" s="261"/>
      <c r="K45" s="53"/>
      <c r="O45" s="329"/>
      <c r="P45" s="98"/>
      <c r="Q45" s="98"/>
    </row>
    <row r="46" spans="1:17" ht="12.5">
      <c r="A46" s="76"/>
      <c r="B46" s="76"/>
      <c r="C46" s="76"/>
      <c r="D46" s="349"/>
      <c r="E46" s="350"/>
      <c r="F46" s="350"/>
      <c r="G46" s="351"/>
      <c r="H46" s="80"/>
      <c r="I46" s="31">
        <f t="shared" si="4"/>
        <v>0</v>
      </c>
      <c r="J46" s="261"/>
      <c r="K46" s="53"/>
      <c r="O46" s="330"/>
      <c r="P46" s="98"/>
      <c r="Q46" s="98"/>
    </row>
    <row r="47" spans="1:17">
      <c r="A47" s="76"/>
      <c r="B47" s="76"/>
      <c r="C47" s="76"/>
      <c r="D47" s="349"/>
      <c r="E47" s="350"/>
      <c r="F47" s="350"/>
      <c r="G47" s="351"/>
      <c r="H47" s="80"/>
      <c r="I47" s="31">
        <f t="shared" si="4"/>
        <v>0</v>
      </c>
      <c r="J47" s="261"/>
      <c r="K47" s="53"/>
      <c r="O47" s="85"/>
      <c r="P47" s="86"/>
      <c r="Q47" s="86"/>
    </row>
    <row r="48" spans="1:17" ht="15.75" customHeight="1">
      <c r="A48" s="94">
        <v>6</v>
      </c>
      <c r="B48" s="94" t="s">
        <v>39</v>
      </c>
      <c r="C48" s="94"/>
      <c r="D48" s="324"/>
      <c r="E48" s="324"/>
      <c r="F48" s="324"/>
      <c r="G48" s="324"/>
      <c r="H48" s="324"/>
      <c r="I48" s="40">
        <f>SUM(I49:I58)</f>
        <v>100</v>
      </c>
      <c r="J48" s="261"/>
      <c r="K48" s="53"/>
      <c r="O48" s="328" t="s">
        <v>141</v>
      </c>
      <c r="P48" s="89"/>
      <c r="Q48" s="89"/>
    </row>
    <row r="49" spans="1:17" ht="12.5">
      <c r="A49" s="76"/>
      <c r="B49" s="91" t="s">
        <v>99</v>
      </c>
      <c r="C49" s="76"/>
      <c r="D49" s="325" t="s">
        <v>87</v>
      </c>
      <c r="E49" s="326"/>
      <c r="F49" s="326"/>
      <c r="G49" s="327"/>
      <c r="H49" s="80">
        <v>100</v>
      </c>
      <c r="I49" s="31">
        <f>ROUND(H49,2)</f>
        <v>100</v>
      </c>
      <c r="J49" s="261"/>
      <c r="K49" s="53"/>
      <c r="O49" s="329"/>
      <c r="P49" s="89"/>
      <c r="Q49" s="89"/>
    </row>
    <row r="50" spans="1:17" ht="12.5">
      <c r="A50" s="76"/>
      <c r="B50" s="91" t="s">
        <v>100</v>
      </c>
      <c r="C50" s="76"/>
      <c r="D50" s="325"/>
      <c r="E50" s="326"/>
      <c r="F50" s="326"/>
      <c r="G50" s="327"/>
      <c r="H50" s="80"/>
      <c r="I50" s="31">
        <f t="shared" ref="I50:I58" si="5">ROUND(H50,2)</f>
        <v>0</v>
      </c>
      <c r="J50" s="261"/>
      <c r="K50" s="53"/>
      <c r="O50" s="329"/>
      <c r="P50" s="89"/>
      <c r="Q50" s="89"/>
    </row>
    <row r="51" spans="1:17" ht="12.5">
      <c r="A51" s="76"/>
      <c r="B51" s="91" t="s">
        <v>101</v>
      </c>
      <c r="C51" s="76"/>
      <c r="D51" s="325"/>
      <c r="E51" s="326"/>
      <c r="F51" s="326"/>
      <c r="G51" s="327"/>
      <c r="H51" s="80"/>
      <c r="I51" s="31">
        <f t="shared" si="5"/>
        <v>0</v>
      </c>
      <c r="J51" s="261"/>
      <c r="K51" s="53"/>
      <c r="O51" s="329"/>
      <c r="P51" s="89"/>
      <c r="Q51" s="89"/>
    </row>
    <row r="52" spans="1:17" ht="12.5">
      <c r="A52" s="76"/>
      <c r="B52" s="91" t="s">
        <v>102</v>
      </c>
      <c r="C52" s="76"/>
      <c r="D52" s="325"/>
      <c r="E52" s="326"/>
      <c r="F52" s="326"/>
      <c r="G52" s="327"/>
      <c r="H52" s="80"/>
      <c r="I52" s="31">
        <f t="shared" si="5"/>
        <v>0</v>
      </c>
      <c r="J52" s="261"/>
      <c r="K52" s="53"/>
      <c r="O52" s="329"/>
      <c r="P52" s="89"/>
      <c r="Q52" s="89"/>
    </row>
    <row r="53" spans="1:17" ht="17.5">
      <c r="A53" s="76"/>
      <c r="B53" s="91" t="s">
        <v>103</v>
      </c>
      <c r="C53" s="76"/>
      <c r="D53" s="325"/>
      <c r="E53" s="326"/>
      <c r="F53" s="326"/>
      <c r="G53" s="327"/>
      <c r="H53" s="80"/>
      <c r="I53" s="31">
        <f t="shared" si="5"/>
        <v>0</v>
      </c>
      <c r="J53" s="261"/>
      <c r="K53" s="99"/>
      <c r="O53" s="329"/>
      <c r="P53" s="89"/>
      <c r="Q53" s="89"/>
    </row>
    <row r="54" spans="1:17" ht="17.5">
      <c r="A54" s="76"/>
      <c r="B54" s="91" t="s">
        <v>104</v>
      </c>
      <c r="C54" s="76"/>
      <c r="D54" s="325"/>
      <c r="E54" s="326"/>
      <c r="F54" s="326"/>
      <c r="G54" s="327"/>
      <c r="H54" s="80"/>
      <c r="I54" s="31">
        <f t="shared" si="5"/>
        <v>0</v>
      </c>
      <c r="J54" s="261"/>
      <c r="K54" s="99"/>
      <c r="O54" s="329"/>
      <c r="P54" s="89"/>
      <c r="Q54" s="89"/>
    </row>
    <row r="55" spans="1:17" ht="17.5">
      <c r="A55" s="76"/>
      <c r="B55" s="91" t="s">
        <v>105</v>
      </c>
      <c r="C55" s="76"/>
      <c r="D55" s="325"/>
      <c r="E55" s="326"/>
      <c r="F55" s="326"/>
      <c r="G55" s="327"/>
      <c r="H55" s="80"/>
      <c r="I55" s="31">
        <f t="shared" si="5"/>
        <v>0</v>
      </c>
      <c r="J55" s="261"/>
      <c r="K55" s="99"/>
      <c r="O55" s="329"/>
      <c r="P55" s="89"/>
      <c r="Q55" s="89"/>
    </row>
    <row r="56" spans="1:17" ht="17.5">
      <c r="A56" s="76"/>
      <c r="B56" s="91" t="s">
        <v>106</v>
      </c>
      <c r="C56" s="76"/>
      <c r="D56" s="325"/>
      <c r="E56" s="326"/>
      <c r="F56" s="326"/>
      <c r="G56" s="327"/>
      <c r="H56" s="80"/>
      <c r="I56" s="31">
        <f t="shared" si="5"/>
        <v>0</v>
      </c>
      <c r="J56" s="261"/>
      <c r="K56" s="99"/>
      <c r="O56" s="330"/>
      <c r="P56" s="89"/>
      <c r="Q56" s="89"/>
    </row>
    <row r="57" spans="1:17" ht="17.5">
      <c r="A57" s="76"/>
      <c r="B57" s="91" t="s">
        <v>107</v>
      </c>
      <c r="C57" s="76"/>
      <c r="D57" s="325"/>
      <c r="E57" s="326"/>
      <c r="F57" s="326"/>
      <c r="G57" s="327"/>
      <c r="H57" s="80"/>
      <c r="I57" s="31">
        <f>ROUND(H57,2)</f>
        <v>0</v>
      </c>
      <c r="J57" s="261"/>
      <c r="K57" s="99"/>
      <c r="O57" s="85"/>
      <c r="P57" s="86"/>
      <c r="Q57" s="86"/>
    </row>
    <row r="58" spans="1:17" ht="33.75" customHeight="1">
      <c r="A58" s="76"/>
      <c r="B58" s="97"/>
      <c r="C58" s="76"/>
      <c r="D58" s="325"/>
      <c r="E58" s="326"/>
      <c r="F58" s="326"/>
      <c r="G58" s="327"/>
      <c r="H58" s="80"/>
      <c r="I58" s="31">
        <f t="shared" si="5"/>
        <v>0</v>
      </c>
      <c r="J58" s="261"/>
      <c r="K58" s="53"/>
      <c r="O58" s="85"/>
      <c r="P58" s="86"/>
      <c r="Q58" s="86"/>
    </row>
    <row r="59" spans="1:17" ht="87.65" customHeight="1">
      <c r="A59" s="73">
        <v>7</v>
      </c>
      <c r="B59" s="74" t="s">
        <v>150</v>
      </c>
      <c r="C59" s="73"/>
      <c r="D59" s="313"/>
      <c r="E59" s="313"/>
      <c r="F59" s="313"/>
      <c r="G59" s="313"/>
      <c r="H59" s="313"/>
      <c r="I59" s="40">
        <f>SUM(I60:I63)</f>
        <v>75600</v>
      </c>
      <c r="J59" s="261"/>
      <c r="K59" s="53"/>
      <c r="O59" s="328" t="s">
        <v>109</v>
      </c>
      <c r="P59" s="89"/>
      <c r="Q59" s="89"/>
    </row>
    <row r="60" spans="1:17" ht="25">
      <c r="A60" s="76"/>
      <c r="B60" s="91" t="s">
        <v>110</v>
      </c>
      <c r="C60" s="76"/>
      <c r="D60" s="100">
        <v>20</v>
      </c>
      <c r="E60" s="318" t="s">
        <v>111</v>
      </c>
      <c r="F60" s="319"/>
      <c r="G60" s="320"/>
      <c r="H60" s="101">
        <v>30</v>
      </c>
      <c r="I60" s="47">
        <f>D60*H60</f>
        <v>600</v>
      </c>
      <c r="J60" s="261"/>
      <c r="K60" s="53"/>
      <c r="O60" s="329"/>
      <c r="P60" s="89"/>
      <c r="Q60" s="89"/>
    </row>
    <row r="61" spans="1:17" ht="25">
      <c r="A61" s="81"/>
      <c r="B61" s="83" t="s">
        <v>112</v>
      </c>
      <c r="C61" s="76"/>
      <c r="D61" s="102">
        <v>5</v>
      </c>
      <c r="E61" s="318" t="s">
        <v>113</v>
      </c>
      <c r="F61" s="319"/>
      <c r="G61" s="320"/>
      <c r="H61" s="103">
        <v>15000</v>
      </c>
      <c r="I61" s="47">
        <f t="shared" ref="I61:I63" si="6">D61*H61</f>
        <v>75000</v>
      </c>
      <c r="J61" s="261"/>
      <c r="K61" s="53"/>
      <c r="O61" s="329"/>
      <c r="P61" s="89"/>
      <c r="Q61" s="89"/>
    </row>
    <row r="62" spans="1:17" ht="12.5">
      <c r="A62" s="81"/>
      <c r="B62" s="81"/>
      <c r="C62" s="76"/>
      <c r="D62" s="102"/>
      <c r="E62" s="318"/>
      <c r="F62" s="319"/>
      <c r="G62" s="320"/>
      <c r="H62" s="103"/>
      <c r="I62" s="47">
        <f t="shared" si="6"/>
        <v>0</v>
      </c>
      <c r="J62" s="261"/>
      <c r="K62" s="53"/>
      <c r="O62" s="330"/>
      <c r="P62" s="89"/>
      <c r="Q62" s="89"/>
    </row>
    <row r="63" spans="1:17">
      <c r="A63" s="81"/>
      <c r="B63" s="81"/>
      <c r="C63" s="76"/>
      <c r="D63" s="102"/>
      <c r="E63" s="318"/>
      <c r="F63" s="319"/>
      <c r="G63" s="320"/>
      <c r="H63" s="103"/>
      <c r="I63" s="47">
        <f t="shared" si="6"/>
        <v>0</v>
      </c>
      <c r="J63" s="261"/>
      <c r="K63" s="53"/>
      <c r="O63" s="85"/>
      <c r="P63" s="86"/>
      <c r="Q63" s="86"/>
    </row>
    <row r="64" spans="1:17" ht="26.25" customHeight="1">
      <c r="A64" s="73">
        <v>8</v>
      </c>
      <c r="B64" s="74" t="s">
        <v>41</v>
      </c>
      <c r="C64" s="73"/>
      <c r="D64" s="313"/>
      <c r="E64" s="313"/>
      <c r="F64" s="313"/>
      <c r="G64" s="313"/>
      <c r="H64" s="313"/>
      <c r="I64" s="40">
        <f>SUM(I65:I66)</f>
        <v>0</v>
      </c>
      <c r="J64" s="261"/>
      <c r="K64" s="53"/>
      <c r="O64" s="328" t="s">
        <v>145</v>
      </c>
      <c r="P64" s="89"/>
      <c r="Q64" s="89"/>
    </row>
    <row r="65" spans="1:17" ht="25">
      <c r="A65" s="76"/>
      <c r="B65" s="91" t="s">
        <v>114</v>
      </c>
      <c r="C65" s="76"/>
      <c r="D65" s="104"/>
      <c r="E65" s="321" t="s">
        <v>87</v>
      </c>
      <c r="F65" s="322"/>
      <c r="G65" s="323"/>
      <c r="H65" s="95"/>
      <c r="I65" s="31">
        <f>D65*H65</f>
        <v>0</v>
      </c>
      <c r="J65" s="261"/>
      <c r="K65" s="53"/>
      <c r="O65" s="329"/>
      <c r="P65" s="89"/>
      <c r="Q65" s="89"/>
    </row>
    <row r="66" spans="1:17" ht="12.5">
      <c r="A66" s="76"/>
      <c r="B66" s="76"/>
      <c r="C66" s="76"/>
      <c r="D66" s="104"/>
      <c r="E66" s="321" t="s">
        <v>87</v>
      </c>
      <c r="F66" s="322"/>
      <c r="G66" s="323"/>
      <c r="H66" s="95"/>
      <c r="I66" s="31">
        <f>D66*H66</f>
        <v>0</v>
      </c>
      <c r="J66" s="261"/>
      <c r="K66" s="53"/>
      <c r="O66" s="330"/>
      <c r="P66" s="89"/>
      <c r="Q66" s="89"/>
    </row>
    <row r="67" spans="1:17" ht="19">
      <c r="A67" s="105"/>
      <c r="B67" s="263" t="s">
        <v>42</v>
      </c>
      <c r="C67" s="263"/>
      <c r="D67" s="263"/>
      <c r="E67" s="263"/>
      <c r="F67" s="263"/>
      <c r="G67" s="263"/>
      <c r="H67" s="263"/>
      <c r="I67" s="34">
        <f>I5+I11+I22+I30+I37+I48+I59+I64</f>
        <v>195700</v>
      </c>
      <c r="J67" s="261"/>
      <c r="K67" s="106"/>
      <c r="O67" s="85"/>
      <c r="P67" s="86"/>
      <c r="Q67" s="86"/>
    </row>
    <row r="68" spans="1:17" ht="51.75" customHeight="1">
      <c r="A68" s="94">
        <v>9</v>
      </c>
      <c r="B68" s="94" t="s">
        <v>43</v>
      </c>
      <c r="C68" s="352"/>
      <c r="D68" s="353"/>
      <c r="E68" s="353"/>
      <c r="F68" s="353"/>
      <c r="G68" s="353"/>
      <c r="H68" s="354"/>
      <c r="I68" s="38">
        <f>I69</f>
        <v>9785</v>
      </c>
      <c r="J68" s="107"/>
      <c r="K68" s="106"/>
      <c r="O68" s="328" t="s">
        <v>139</v>
      </c>
      <c r="P68" s="86"/>
      <c r="Q68" s="86"/>
    </row>
    <row r="69" spans="1:17" ht="36.75" customHeight="1">
      <c r="A69" s="108"/>
      <c r="B69" s="108" t="s">
        <v>140</v>
      </c>
      <c r="C69" s="108"/>
      <c r="D69" s="50">
        <v>0.05</v>
      </c>
      <c r="E69" s="355"/>
      <c r="F69" s="355"/>
      <c r="G69" s="356"/>
      <c r="H69" s="46">
        <f>I67</f>
        <v>195700</v>
      </c>
      <c r="I69" s="47">
        <f>ROUND(D69*H69,2)</f>
        <v>9785</v>
      </c>
      <c r="J69" s="107"/>
      <c r="K69" s="53"/>
      <c r="O69" s="330"/>
      <c r="P69" s="86"/>
      <c r="Q69" s="86"/>
    </row>
    <row r="70" spans="1:17" ht="30" customHeight="1">
      <c r="A70" s="109"/>
      <c r="B70" s="283" t="s">
        <v>45</v>
      </c>
      <c r="C70" s="284"/>
      <c r="D70" s="284"/>
      <c r="E70" s="284"/>
      <c r="F70" s="284"/>
      <c r="G70" s="284"/>
      <c r="H70" s="285"/>
      <c r="I70" s="12">
        <f>I67+I68</f>
        <v>205485</v>
      </c>
      <c r="J70" s="107"/>
      <c r="K70" s="53"/>
      <c r="O70" s="85"/>
      <c r="P70" s="86"/>
      <c r="Q70" s="86"/>
    </row>
    <row r="71" spans="1:17" ht="39" customHeight="1">
      <c r="A71" s="73">
        <v>10</v>
      </c>
      <c r="B71" s="74" t="s">
        <v>115</v>
      </c>
      <c r="C71" s="73"/>
      <c r="D71" s="313"/>
      <c r="E71" s="313"/>
      <c r="F71" s="313"/>
      <c r="G71" s="313"/>
      <c r="H71" s="313"/>
      <c r="I71" s="45">
        <f>SUM(I72:I74)</f>
        <v>10000</v>
      </c>
      <c r="J71" s="107"/>
      <c r="K71" s="106"/>
      <c r="O71" s="328" t="s">
        <v>116</v>
      </c>
      <c r="P71" s="89"/>
      <c r="Q71" s="89"/>
    </row>
    <row r="72" spans="1:17">
      <c r="A72" s="110"/>
      <c r="B72" s="111" t="s">
        <v>117</v>
      </c>
      <c r="C72" s="112"/>
      <c r="D72" s="357" t="s">
        <v>48</v>
      </c>
      <c r="E72" s="358"/>
      <c r="F72" s="358"/>
      <c r="G72" s="359"/>
      <c r="H72" s="113">
        <v>10000</v>
      </c>
      <c r="I72" s="114">
        <f>H72</f>
        <v>10000</v>
      </c>
      <c r="J72" s="107"/>
      <c r="K72" s="53"/>
      <c r="O72" s="329"/>
      <c r="P72" s="89"/>
      <c r="Q72" s="89"/>
    </row>
    <row r="73" spans="1:17">
      <c r="A73" s="110"/>
      <c r="B73" s="111" t="s">
        <v>47</v>
      </c>
      <c r="C73" s="112"/>
      <c r="D73" s="357" t="s">
        <v>48</v>
      </c>
      <c r="E73" s="358"/>
      <c r="F73" s="358"/>
      <c r="G73" s="359"/>
      <c r="H73" s="115"/>
      <c r="I73" s="114">
        <f t="shared" ref="I73:I74" si="7">H73</f>
        <v>0</v>
      </c>
      <c r="J73" s="107"/>
      <c r="K73" s="53"/>
      <c r="O73" s="330"/>
      <c r="P73" s="89"/>
      <c r="Q73" s="89"/>
    </row>
    <row r="74" spans="1:17" ht="15" customHeight="1">
      <c r="A74" s="110"/>
      <c r="B74" s="111" t="s">
        <v>118</v>
      </c>
      <c r="C74" s="112"/>
      <c r="D74" s="357" t="s">
        <v>48</v>
      </c>
      <c r="E74" s="358"/>
      <c r="F74" s="358"/>
      <c r="G74" s="359"/>
      <c r="H74" s="115"/>
      <c r="I74" s="114">
        <f t="shared" si="7"/>
        <v>0</v>
      </c>
      <c r="J74" s="107"/>
      <c r="K74" s="23" t="s">
        <v>119</v>
      </c>
      <c r="O74" s="85"/>
      <c r="P74" s="86"/>
      <c r="Q74" s="86"/>
    </row>
    <row r="75" spans="1:17" ht="18">
      <c r="A75" s="116"/>
      <c r="B75" s="307" t="s">
        <v>50</v>
      </c>
      <c r="C75" s="308"/>
      <c r="D75" s="308"/>
      <c r="E75" s="308"/>
      <c r="F75" s="308"/>
      <c r="G75" s="308"/>
      <c r="H75" s="309"/>
      <c r="I75" s="17">
        <f>I70+I71</f>
        <v>215485</v>
      </c>
      <c r="J75" s="17">
        <f>I75</f>
        <v>215485</v>
      </c>
      <c r="K75" s="117">
        <f>J75/$I$81</f>
        <v>0.93491984293988761</v>
      </c>
      <c r="O75" s="85"/>
      <c r="P75" s="86"/>
      <c r="Q75" s="86"/>
    </row>
    <row r="76" spans="1:17" ht="26.25" customHeight="1">
      <c r="A76" s="94">
        <v>11</v>
      </c>
      <c r="B76" s="94" t="s">
        <v>120</v>
      </c>
      <c r="C76" s="94"/>
      <c r="D76" s="361"/>
      <c r="E76" s="362"/>
      <c r="F76" s="362"/>
      <c r="G76" s="362"/>
      <c r="H76" s="363"/>
      <c r="I76" s="118"/>
      <c r="J76" s="48">
        <f>SUM(J77:J80)</f>
        <v>15000</v>
      </c>
      <c r="K76" s="16"/>
      <c r="O76" s="331" t="s">
        <v>121</v>
      </c>
      <c r="P76" s="89"/>
      <c r="Q76" s="89"/>
    </row>
    <row r="77" spans="1:17">
      <c r="A77" s="119"/>
      <c r="B77" s="119" t="s">
        <v>122</v>
      </c>
      <c r="C77" s="119"/>
      <c r="D77" s="357" t="s">
        <v>52</v>
      </c>
      <c r="E77" s="358"/>
      <c r="F77" s="358"/>
      <c r="G77" s="359"/>
      <c r="H77" s="120">
        <v>5000</v>
      </c>
      <c r="I77" s="121"/>
      <c r="J77" s="49">
        <f>H77</f>
        <v>5000</v>
      </c>
      <c r="K77" s="117">
        <f t="shared" ref="K77:K78" si="8">J77/$I$81</f>
        <v>2.1693385686704123E-2</v>
      </c>
      <c r="O77" s="332"/>
      <c r="P77" s="89"/>
      <c r="Q77" s="89"/>
    </row>
    <row r="78" spans="1:17">
      <c r="A78" s="119"/>
      <c r="B78" s="119" t="s">
        <v>123</v>
      </c>
      <c r="C78" s="119"/>
      <c r="D78" s="357" t="s">
        <v>52</v>
      </c>
      <c r="E78" s="358"/>
      <c r="F78" s="358"/>
      <c r="G78" s="359"/>
      <c r="H78" s="120">
        <v>10000</v>
      </c>
      <c r="I78" s="121"/>
      <c r="J78" s="49">
        <f t="shared" ref="J78" si="9">H78</f>
        <v>10000</v>
      </c>
      <c r="K78" s="117">
        <f t="shared" si="8"/>
        <v>4.3386771373408246E-2</v>
      </c>
      <c r="O78" s="333"/>
      <c r="P78" s="89"/>
      <c r="Q78" s="89"/>
    </row>
    <row r="79" spans="1:17">
      <c r="A79" s="119"/>
      <c r="B79" s="119"/>
      <c r="C79" s="119"/>
      <c r="D79" s="357" t="s">
        <v>52</v>
      </c>
      <c r="E79" s="358"/>
      <c r="F79" s="358"/>
      <c r="G79" s="359"/>
      <c r="H79" s="120"/>
      <c r="I79" s="121"/>
      <c r="J79" s="49"/>
      <c r="K79" s="117"/>
      <c r="O79" s="85"/>
      <c r="P79" s="86"/>
      <c r="Q79" s="86"/>
    </row>
    <row r="80" spans="1:17">
      <c r="A80" s="119"/>
      <c r="B80" s="119"/>
      <c r="C80" s="119"/>
      <c r="D80" s="357" t="s">
        <v>52</v>
      </c>
      <c r="E80" s="358"/>
      <c r="F80" s="358"/>
      <c r="G80" s="359"/>
      <c r="H80" s="120"/>
      <c r="I80" s="121"/>
      <c r="J80" s="49"/>
      <c r="K80" s="117"/>
      <c r="O80" s="85"/>
      <c r="P80" s="86"/>
      <c r="Q80" s="86"/>
    </row>
    <row r="81" spans="1:17" ht="18">
      <c r="A81" s="116"/>
      <c r="B81" s="314" t="s">
        <v>124</v>
      </c>
      <c r="C81" s="314"/>
      <c r="D81" s="314"/>
      <c r="E81" s="314"/>
      <c r="F81" s="314"/>
      <c r="G81" s="314"/>
      <c r="H81" s="314"/>
      <c r="I81" s="315">
        <f>I75+J76</f>
        <v>230485</v>
      </c>
      <c r="J81" s="315"/>
      <c r="K81" s="122">
        <f>SUM(K75:K80)</f>
        <v>1</v>
      </c>
      <c r="O81" s="85"/>
      <c r="P81" s="86"/>
      <c r="Q81" s="86"/>
    </row>
    <row r="82" spans="1:17">
      <c r="A82" s="123"/>
      <c r="B82" s="123"/>
      <c r="C82" s="123"/>
      <c r="D82" s="123"/>
      <c r="E82" s="123"/>
      <c r="F82" s="123"/>
      <c r="G82" s="123"/>
      <c r="H82" s="124"/>
      <c r="I82" s="123"/>
      <c r="J82" s="123"/>
      <c r="K82" s="53"/>
      <c r="O82" s="85"/>
      <c r="P82" s="86"/>
      <c r="Q82" s="86"/>
    </row>
    <row r="83" spans="1:17" ht="37.25" customHeight="1">
      <c r="A83" s="125"/>
      <c r="B83" s="256" t="s">
        <v>54</v>
      </c>
      <c r="C83" s="256"/>
      <c r="D83" s="256"/>
      <c r="E83" s="256"/>
      <c r="F83" s="256"/>
      <c r="G83" s="256"/>
      <c r="H83" s="256"/>
      <c r="I83" s="256"/>
      <c r="J83" s="256"/>
      <c r="K83" s="256"/>
      <c r="O83" s="85"/>
      <c r="P83" s="86"/>
      <c r="Q83" s="86"/>
    </row>
    <row r="84" spans="1:17">
      <c r="A84" s="126"/>
      <c r="B84" s="127"/>
      <c r="C84" s="127"/>
      <c r="D84" s="127"/>
      <c r="E84" s="127"/>
      <c r="F84" s="127"/>
      <c r="G84" s="127"/>
      <c r="H84" s="128"/>
      <c r="I84" s="127"/>
      <c r="J84" s="127"/>
      <c r="K84" s="53"/>
      <c r="O84" s="85"/>
      <c r="P84" s="86"/>
      <c r="Q84" s="86"/>
    </row>
    <row r="85" spans="1:17" ht="19">
      <c r="A85" s="129"/>
      <c r="B85" s="316" t="s">
        <v>55</v>
      </c>
      <c r="C85" s="316"/>
      <c r="D85" s="316"/>
      <c r="E85" s="316"/>
      <c r="F85" s="316"/>
      <c r="G85" s="316"/>
      <c r="H85" s="316"/>
      <c r="I85" s="316"/>
      <c r="J85" s="316"/>
      <c r="K85" s="53"/>
      <c r="O85" s="85"/>
      <c r="P85" s="86"/>
      <c r="Q85" s="86"/>
    </row>
    <row r="86" spans="1:17" ht="23" customHeight="1">
      <c r="A86" s="129"/>
      <c r="B86" s="316"/>
      <c r="C86" s="316"/>
      <c r="D86" s="316"/>
      <c r="E86" s="316"/>
      <c r="F86" s="316"/>
      <c r="G86" s="316"/>
      <c r="H86" s="316"/>
      <c r="I86" s="316"/>
      <c r="J86" s="316"/>
      <c r="K86" s="53"/>
      <c r="O86" s="85"/>
      <c r="P86" s="86"/>
      <c r="Q86" s="86"/>
    </row>
    <row r="87" spans="1:17" ht="19">
      <c r="A87" s="129"/>
      <c r="B87" s="317"/>
      <c r="C87" s="317"/>
      <c r="D87" s="317"/>
      <c r="E87" s="317"/>
      <c r="F87" s="317"/>
      <c r="G87" s="317"/>
      <c r="H87" s="317"/>
      <c r="I87" s="317"/>
      <c r="J87" s="317"/>
      <c r="K87" s="53"/>
      <c r="O87" s="85"/>
      <c r="P87" s="86"/>
      <c r="Q87" s="86"/>
    </row>
    <row r="88" spans="1:17" ht="41" customHeight="1">
      <c r="A88" s="129"/>
      <c r="B88" s="270" t="s">
        <v>125</v>
      </c>
      <c r="C88" s="270"/>
      <c r="D88" s="270"/>
      <c r="E88" s="270"/>
      <c r="F88" s="270"/>
      <c r="G88" s="270"/>
      <c r="H88" s="270"/>
      <c r="I88" s="270"/>
      <c r="J88" s="270"/>
      <c r="K88" s="53"/>
      <c r="O88" s="85"/>
      <c r="P88" s="86"/>
      <c r="Q88" s="86"/>
    </row>
    <row r="89" spans="1:17" ht="17.399999999999999" customHeight="1">
      <c r="A89" s="129"/>
      <c r="B89" s="130"/>
      <c r="C89" s="130"/>
      <c r="D89" s="130"/>
      <c r="E89" s="130"/>
      <c r="F89" s="130"/>
      <c r="G89" s="130"/>
      <c r="H89" s="130"/>
      <c r="I89" s="130"/>
      <c r="J89" s="130"/>
      <c r="K89" s="53"/>
      <c r="O89" s="85"/>
      <c r="P89" s="86"/>
      <c r="Q89" s="86"/>
    </row>
    <row r="90" spans="1:17" ht="64.5" customHeight="1">
      <c r="A90" s="129"/>
      <c r="B90" s="360" t="s">
        <v>126</v>
      </c>
      <c r="C90" s="360"/>
      <c r="D90" s="360"/>
      <c r="E90" s="360"/>
      <c r="F90" s="360"/>
      <c r="G90" s="360"/>
      <c r="H90" s="360"/>
      <c r="I90" s="360"/>
      <c r="J90" s="360"/>
      <c r="K90" s="53"/>
      <c r="O90" s="85"/>
      <c r="P90" s="86"/>
      <c r="Q90" s="86"/>
    </row>
    <row r="91" spans="1:17" ht="20" customHeight="1">
      <c r="A91" s="129"/>
      <c r="B91" s="131"/>
      <c r="C91" s="131"/>
      <c r="D91" s="131"/>
      <c r="E91" s="131"/>
      <c r="F91" s="131"/>
      <c r="G91" s="131"/>
      <c r="H91" s="131"/>
      <c r="I91" s="131"/>
      <c r="J91" s="131"/>
      <c r="K91" s="53"/>
      <c r="O91" s="85"/>
      <c r="P91" s="86"/>
      <c r="Q91" s="86"/>
    </row>
    <row r="92" spans="1:17" ht="25.5" customHeight="1">
      <c r="A92" s="132"/>
      <c r="B92" s="268" t="s">
        <v>127</v>
      </c>
      <c r="C92" s="268"/>
      <c r="D92" s="268"/>
      <c r="E92" s="268"/>
      <c r="F92" s="268"/>
      <c r="G92" s="268"/>
      <c r="H92" s="268"/>
      <c r="I92" s="268"/>
      <c r="J92" s="268"/>
      <c r="K92" s="53"/>
      <c r="O92" s="334" t="s">
        <v>128</v>
      </c>
      <c r="P92" s="89"/>
      <c r="Q92" s="89"/>
    </row>
    <row r="93" spans="1:17" ht="28.25" customHeight="1">
      <c r="A93" s="132"/>
      <c r="B93" s="268"/>
      <c r="C93" s="268"/>
      <c r="D93" s="268"/>
      <c r="E93" s="268"/>
      <c r="F93" s="268"/>
      <c r="G93" s="268"/>
      <c r="H93" s="268"/>
      <c r="I93" s="268"/>
      <c r="J93" s="268"/>
      <c r="K93" s="53"/>
      <c r="O93" s="335"/>
      <c r="P93" s="89"/>
      <c r="Q93" s="89"/>
    </row>
    <row r="94" spans="1:17" ht="12.5">
      <c r="A94" s="133"/>
      <c r="B94" s="123"/>
      <c r="C94" s="123"/>
      <c r="D94" s="123"/>
      <c r="E94" s="123"/>
      <c r="F94" s="123"/>
      <c r="G94" s="123"/>
      <c r="H94" s="124"/>
      <c r="I94" s="123"/>
      <c r="J94" s="123"/>
      <c r="K94" s="53"/>
      <c r="O94" s="336"/>
      <c r="P94" s="89"/>
      <c r="Q94" s="89"/>
    </row>
    <row r="95" spans="1:17">
      <c r="A95" s="133"/>
      <c r="B95" s="123"/>
      <c r="C95" s="123"/>
      <c r="D95" s="123"/>
      <c r="E95" s="123"/>
      <c r="F95" s="123"/>
      <c r="G95" s="123"/>
      <c r="H95" s="124"/>
      <c r="I95" s="123"/>
      <c r="J95" s="123"/>
      <c r="K95" s="53"/>
    </row>
    <row r="96" spans="1:17" ht="19">
      <c r="A96" s="1"/>
      <c r="K96" s="53"/>
    </row>
    <row r="97" spans="1:11" ht="58.5" customHeight="1">
      <c r="A97" s="134"/>
      <c r="K97" s="53"/>
    </row>
  </sheetData>
  <sheetProtection algorithmName="SHA-512" hashValue="zm85XHrrmmqjn1MnKDSRrExNZEupvzq4R06ehWPWmH2gpnE+CNc1jzR+9ASG++4Qj+jCD9xXG1L+KGRvFY8+qw==" saltValue="qsSQp6m7xb0gxsbdjihReA==" spinCount="100000" sheet="1" selectLockedCells="1" selectUnlockedCells="1"/>
  <protectedRanges>
    <protectedRange algorithmName="SHA-512" hashValue="DOHc2yQ59uJi1mLfGgr9znuQ6E7r0Wt50MhD01Max5w5uONcsifvVguSdFIs47WNaspFtHUDgeIBC8d2UibZ/w==" saltValue="Ec9m2tIrvPN/IzKkRPrgMg==" spinCount="100000" sqref="A3" name="Bereich2"/>
    <protectedRange algorithmName="SHA-512" hashValue="DOHc2yQ59uJi1mLfGgr9znuQ6E7r0Wt50MhD01Max5w5uONcsifvVguSdFIs47WNaspFtHUDgeIBC8d2UibZ/w==" saltValue="Ec9m2tIrvPN/IzKkRPrgMg==" spinCount="100000" sqref="O3:X3" name="Bereich2_1"/>
  </protectedRanges>
  <mergeCells count="95">
    <mergeCell ref="D79:G79"/>
    <mergeCell ref="D80:G80"/>
    <mergeCell ref="B90:J90"/>
    <mergeCell ref="D72:G72"/>
    <mergeCell ref="D73:G73"/>
    <mergeCell ref="D74:G74"/>
    <mergeCell ref="D77:G77"/>
    <mergeCell ref="D78:G78"/>
    <mergeCell ref="B75:H75"/>
    <mergeCell ref="D76:H76"/>
    <mergeCell ref="E66:G66"/>
    <mergeCell ref="C68:H68"/>
    <mergeCell ref="B70:H70"/>
    <mergeCell ref="D49:G49"/>
    <mergeCell ref="D50:G50"/>
    <mergeCell ref="D51:G51"/>
    <mergeCell ref="D52:G52"/>
    <mergeCell ref="D53:G53"/>
    <mergeCell ref="E69:G69"/>
    <mergeCell ref="D43:G43"/>
    <mergeCell ref="D44:G44"/>
    <mergeCell ref="D45:G45"/>
    <mergeCell ref="D46:G46"/>
    <mergeCell ref="D47:G47"/>
    <mergeCell ref="D38:G38"/>
    <mergeCell ref="D39:G39"/>
    <mergeCell ref="D40:G40"/>
    <mergeCell ref="D41:G41"/>
    <mergeCell ref="D42:G42"/>
    <mergeCell ref="D20:G20"/>
    <mergeCell ref="D21:G21"/>
    <mergeCell ref="D29:G29"/>
    <mergeCell ref="D31:G31"/>
    <mergeCell ref="D32:G32"/>
    <mergeCell ref="D15:G15"/>
    <mergeCell ref="D16:G16"/>
    <mergeCell ref="D17:G17"/>
    <mergeCell ref="D18:G18"/>
    <mergeCell ref="D19:G19"/>
    <mergeCell ref="D33:G33"/>
    <mergeCell ref="D34:G34"/>
    <mergeCell ref="O5:O9"/>
    <mergeCell ref="O64:O66"/>
    <mergeCell ref="O68:O69"/>
    <mergeCell ref="D24:G24"/>
    <mergeCell ref="D25:G25"/>
    <mergeCell ref="D26:G26"/>
    <mergeCell ref="D27:G27"/>
    <mergeCell ref="D28:G28"/>
    <mergeCell ref="D35:G35"/>
    <mergeCell ref="D36:G36"/>
    <mergeCell ref="O30:O36"/>
    <mergeCell ref="D12:G12"/>
    <mergeCell ref="D13:G13"/>
    <mergeCell ref="D14:G14"/>
    <mergeCell ref="O71:O73"/>
    <mergeCell ref="O76:O78"/>
    <mergeCell ref="O92:O94"/>
    <mergeCell ref="O11:O20"/>
    <mergeCell ref="O22:O29"/>
    <mergeCell ref="O37:O46"/>
    <mergeCell ref="O48:O56"/>
    <mergeCell ref="O59:O62"/>
    <mergeCell ref="A1:I1"/>
    <mergeCell ref="D37:H37"/>
    <mergeCell ref="D22:H22"/>
    <mergeCell ref="B4:H4"/>
    <mergeCell ref="I4:J4"/>
    <mergeCell ref="D5:H5"/>
    <mergeCell ref="D11:H11"/>
    <mergeCell ref="J5:J67"/>
    <mergeCell ref="D48:H48"/>
    <mergeCell ref="D54:G54"/>
    <mergeCell ref="D55:G55"/>
    <mergeCell ref="D56:G56"/>
    <mergeCell ref="D57:G57"/>
    <mergeCell ref="D58:G58"/>
    <mergeCell ref="D30:H30"/>
    <mergeCell ref="D23:G23"/>
    <mergeCell ref="D71:H71"/>
    <mergeCell ref="D59:H59"/>
    <mergeCell ref="B67:H67"/>
    <mergeCell ref="D64:H64"/>
    <mergeCell ref="B92:J93"/>
    <mergeCell ref="B81:H81"/>
    <mergeCell ref="I81:J81"/>
    <mergeCell ref="B85:J86"/>
    <mergeCell ref="B87:J87"/>
    <mergeCell ref="B88:J88"/>
    <mergeCell ref="B83:K83"/>
    <mergeCell ref="E60:G60"/>
    <mergeCell ref="E61:G61"/>
    <mergeCell ref="E62:G62"/>
    <mergeCell ref="E63:G63"/>
    <mergeCell ref="E65:G65"/>
  </mergeCells>
  <conditionalFormatting sqref="A1 J1:K1 A2:K5 O1 R1:W1">
    <cfRule type="expression" dxfId="21" priority="37">
      <formula>#REF!="Örtlicher Zuschuss"</formula>
    </cfRule>
  </conditionalFormatting>
  <conditionalFormatting sqref="A1 J1:N1 A2:Q2 A3:N3 A4:Q5 A6:N9 P6:Q9 A10:Q11 A12:C13 H12:N20 P12:Q20 I13:I21 A14:A18 C14:C18 A19:C21 H21:Q21 A22:Q22 A23:A28 C23:C28 H23:N29 P23:Q29 A29:C29 A30:B30 J30:Q30 A31:C36 H31:N36 P31:Q36 A37:Q37 A38:A43 C38:C43 H38:N46 P38:Q46 I39:I47 A44:C47 H47:Q47 A48:Q48 H49:N56 P49:Q56 C49:C57 A49:A58 I50:I58 H57:Q58 B58:C58 A59:Q59 P60:Q62 A63:D63 H63:Q63 A64:Q64 P65:Q66 A67:Q67 A68:C68 I68:Q68 A69:D69 H69:N69 P69:Q69 A70:B70 I70:Q70 A71:Q71 H72:N73 P72:Q73 A72:D74 I73:I74 H74:Q74 A75:B75 I75:Q76 A76:D80 H77:N78 P77:Q78 H79:Q80 A81:Q82 A83:B83 L83:Q83 A84:Q89 A90:B91 K90:Q91 A92:Q92 P93:Q94 A93:N97 A98:Q102">
    <cfRule type="expression" dxfId="20" priority="34">
      <formula>#REF!="Örtlicher Zuschuss"</formula>
    </cfRule>
  </conditionalFormatting>
  <conditionalFormatting sqref="A1">
    <cfRule type="expression" dxfId="19" priority="248">
      <formula>#REF!=""</formula>
    </cfRule>
  </conditionalFormatting>
  <conditionalFormatting sqref="A78:C80">
    <cfRule type="expression" dxfId="18" priority="40">
      <formula>#REF!="Änderung"</formula>
    </cfRule>
  </conditionalFormatting>
  <conditionalFormatting sqref="A60:E60 H60:N62 A61:D62 E61:E63 I61:I63">
    <cfRule type="expression" dxfId="17" priority="27">
      <formula>#REF!="Örtlicher Zuschuss"</formula>
    </cfRule>
  </conditionalFormatting>
  <conditionalFormatting sqref="A65:E66 H65:N66">
    <cfRule type="expression" dxfId="16" priority="14">
      <formula>#REF!="Örtlicher Zuschuss"</formula>
    </cfRule>
  </conditionalFormatting>
  <conditionalFormatting sqref="A6:K11 I70:K70 A37:K37 H77:K80 A76:D80 H31:K36 A64:K64 A65:E66 H65:K66 A12:C13 H12:K21 A14:A18 C14:C18 A19:C21 A22:K22 A23:A28 C23:C28 H23:K29 A29:C29 A30:B30 J30:K30 A31:C36 A38:A43 C38:C43 H38:K47 A44:C47 A48:K48 A49:A58 C49:C58 H49:K58 A59:K59 A60:E63 H60:K63 A67:K67 A68:C68 I68:K68 A69:D69 H69:K69 A70:B70 A71:K71 A72:D74 H72:K74 A75:B75 I75:K76 A81:K82 A83:B83 A84:K89 A90:B91 K90:K91 A92:K93">
    <cfRule type="expression" dxfId="15" priority="172">
      <formula>#REF!= "Örtlicher Zuschuss"</formula>
    </cfRule>
  </conditionalFormatting>
  <conditionalFormatting sqref="B58">
    <cfRule type="expression" dxfId="14" priority="217">
      <formula>#REF!= "Örtlicher Zuschuss"</formula>
    </cfRule>
    <cfRule type="expression" dxfId="13" priority="333">
      <formula>#REF!="Änderung"</formula>
    </cfRule>
  </conditionalFormatting>
  <conditionalFormatting sqref="B49:C58 B6:I10 A6:A58 B11:D11 I11:I22 B12:C21 H12:I21 B22:D22 B23:C29 H23:I29 A30:B30 B31:C36 B37:D37 I37 B38:C47 H38:I47 I39:I48 B48:D48 H49:I58 I50:I59 D59 A60:E63 H60:I63 D64 I64 A65:D66 H66:I66 A67:I67 B71:D71">
    <cfRule type="expression" dxfId="12" priority="272">
      <formula>#REF!="Änderung"</formula>
    </cfRule>
  </conditionalFormatting>
  <conditionalFormatting sqref="B68:C68 I68 A68:A71 B69:D69 H69:I69 B70 I70:I71">
    <cfRule type="expression" dxfId="11" priority="305">
      <formula>#REF!="Änderung"</formula>
    </cfRule>
  </conditionalFormatting>
  <conditionalFormatting sqref="B76:D76 I76 A76:A77 B77:C77 H77:I77">
    <cfRule type="expression" dxfId="10" priority="302">
      <formula>#REF!="Änderung"</formula>
    </cfRule>
  </conditionalFormatting>
  <conditionalFormatting sqref="C30:D30">
    <cfRule type="expression" dxfId="9" priority="1">
      <formula>#REF!="Änderung"</formula>
    </cfRule>
  </conditionalFormatting>
  <conditionalFormatting sqref="H31:I36 A64:B64 H65:I65 E65:E66 I66">
    <cfRule type="expression" dxfId="8" priority="38">
      <formula>#REF!="Änderung"</formula>
    </cfRule>
  </conditionalFormatting>
  <conditionalFormatting sqref="H78:I80">
    <cfRule type="expression" dxfId="7" priority="76">
      <formula>#REF!="Änderung"</formula>
    </cfRule>
  </conditionalFormatting>
  <conditionalFormatting sqref="I5 I11">
    <cfRule type="expression" dxfId="6" priority="96">
      <formula>#REF!=1</formula>
    </cfRule>
  </conditionalFormatting>
  <conditionalFormatting sqref="I30">
    <cfRule type="expression" dxfId="5" priority="2">
      <formula>#REF!=2</formula>
    </cfRule>
    <cfRule type="expression" dxfId="4" priority="3">
      <formula>#REF!&gt;1000000</formula>
    </cfRule>
    <cfRule type="expression" dxfId="3" priority="4">
      <formula>#REF!="Änderung"</formula>
    </cfRule>
  </conditionalFormatting>
  <conditionalFormatting sqref="I37">
    <cfRule type="expression" dxfId="2" priority="80">
      <formula>#REF!=2</formula>
    </cfRule>
    <cfRule type="expression" dxfId="1" priority="81">
      <formula>#REF!&gt;1000000</formula>
    </cfRule>
  </conditionalFormatting>
  <conditionalFormatting sqref="I70">
    <cfRule type="expression" dxfId="0" priority="93">
      <formula>$K$61=1</formula>
    </cfRule>
  </conditionalFormatting>
  <pageMargins left="0.70866141732283472" right="0.70866141732283472" top="0.78740157480314965" bottom="0.78740157480314965" header="0.31496062992125984" footer="0.31496062992125984"/>
  <pageSetup paperSize="8" scale="88"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3092F45CDDD2D48877CF8E31F3FFBFD" ma:contentTypeVersion="13" ma:contentTypeDescription="Ein neues Dokument erstellen." ma:contentTypeScope="" ma:versionID="8a92ceee71a860a50da5de9848d25ea9">
  <xsd:schema xmlns:xsd="http://www.w3.org/2001/XMLSchema" xmlns:xs="http://www.w3.org/2001/XMLSchema" xmlns:p="http://schemas.microsoft.com/office/2006/metadata/properties" xmlns:ns2="664b4b58-19ce-47e9-8b0d-67415acc9199" xmlns:ns3="bb830eda-d1bc-4faa-b0b9-02d4b27e86b8" targetNamespace="http://schemas.microsoft.com/office/2006/metadata/properties" ma:root="true" ma:fieldsID="5f12094b9505206b579c7890c2b5bb6e" ns2:_="" ns3:_="">
    <xsd:import namespace="664b4b58-19ce-47e9-8b0d-67415acc9199"/>
    <xsd:import namespace="bb830eda-d1bc-4faa-b0b9-02d4b27e86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4b4b58-19ce-47e9-8b0d-67415acc91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b830eda-d1bc-4faa-b0b9-02d4b27e86b8"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f9528658-6726-492b-af4f-d28efec3237f}" ma:internalName="TaxCatchAll" ma:showField="CatchAllData" ma:web="bb830eda-d1bc-4faa-b0b9-02d4b27e86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b830eda-d1bc-4faa-b0b9-02d4b27e86b8" xsi:nil="true"/>
    <lcf76f155ced4ddcb4097134ff3c332f xmlns="664b4b58-19ce-47e9-8b0d-67415acc919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522B42D-5CEE-4CF1-893B-2ECCF18B3BF6}"/>
</file>

<file path=customXml/itemProps2.xml><?xml version="1.0" encoding="utf-8"?>
<ds:datastoreItem xmlns:ds="http://schemas.openxmlformats.org/officeDocument/2006/customXml" ds:itemID="{47A38959-335C-4FD0-80DE-867B6DB282F4}">
  <ds:schemaRefs>
    <ds:schemaRef ds:uri="http://schemas.microsoft.com/sharepoint/v3/contenttype/forms"/>
  </ds:schemaRefs>
</ds:datastoreItem>
</file>

<file path=customXml/itemProps3.xml><?xml version="1.0" encoding="utf-8"?>
<ds:datastoreItem xmlns:ds="http://schemas.openxmlformats.org/officeDocument/2006/customXml" ds:itemID="{59D7FC88-1CAE-44D4-9BD7-36D93A473562}">
  <ds:schemaRefs>
    <ds:schemaRef ds:uri="http://purl.org/dc/elements/1.1/"/>
    <ds:schemaRef ds:uri="8b69e2c9-8f9d-4f3c-8895-513f3dff8637"/>
    <ds:schemaRef ds:uri="http://schemas.microsoft.com/office/2006/metadata/properties"/>
    <ds:schemaRef ds:uri="f84d339f-d7d5-4e7e-8e02-4f2868b91c6b"/>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Key data</vt:lpstr>
      <vt:lpstr>Financing budget</vt:lpstr>
      <vt:lpstr>Forwarding of funds</vt:lpstr>
      <vt:lpstr>Example</vt:lpstr>
      <vt:lpstr>Example!Print_Area</vt:lpstr>
      <vt:lpstr>'Financing budget'!Print_Area</vt:lpstr>
      <vt:lpstr>'Forwarding of funds'!Print_Area</vt:lpstr>
      <vt:lpstr>'Key data'!Print_Area</vt:lpstr>
      <vt:lpstr>Example!Print_Titles</vt:lpstr>
      <vt:lpstr>'Financing budget'!Print_Titles</vt:lpstr>
      <vt:lpstr>'Forwarding of funds'!Print_Titles</vt:lpstr>
    </vt:vector>
  </TitlesOfParts>
  <Manager/>
  <Company>CAMP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Euro-Budget, Englisch, Stand Sept 2024</dc:title>
  <dc:subject/>
  <dc:creator>Meskhidze, Ilia GIZ GE</dc:creator>
  <cp:keywords/>
  <dc:description/>
  <cp:lastModifiedBy>Meskhidze, Ilia GIZ GE</cp:lastModifiedBy>
  <cp:revision/>
  <dcterms:created xsi:type="dcterms:W3CDTF">2011-03-24T07:10:37Z</dcterms:created>
  <dcterms:modified xsi:type="dcterms:W3CDTF">2024-09-25T05:59:19Z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0x010100D3092F45CDDD2D48877CF8E31F3FFBFD</vt:lpwstr>
  </property>
  <property fmtid="{D5CDD505-2E9C-101B-9397-08002B2CF9AE}" pid="3" name="MediaServiceImageTags">
    <vt:lpwstr/>
  </property>
</Properties>
</file>